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4940" windowHeight="91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<sst xmlns="http://schemas.openxmlformats.org/spreadsheetml/2006/main" count="390" uniqueCount="262">
  <si>
    <t>INDIVIDIAL   RESULTS</t>
  </si>
  <si>
    <t>Recurve Cadet Women</t>
  </si>
  <si>
    <t>TOTAL</t>
  </si>
  <si>
    <t>GER</t>
  </si>
  <si>
    <t>RUS</t>
  </si>
  <si>
    <t>BEL</t>
  </si>
  <si>
    <t>ITA</t>
  </si>
  <si>
    <t>UKR</t>
  </si>
  <si>
    <t>GBR</t>
  </si>
  <si>
    <t>SLO</t>
  </si>
  <si>
    <t>Recurve Cadet Men</t>
  </si>
  <si>
    <t>NED</t>
  </si>
  <si>
    <t>Compound Cadet Women</t>
  </si>
  <si>
    <t>Compound Cadet Men</t>
  </si>
  <si>
    <t>Recurve Junior Women</t>
  </si>
  <si>
    <t>Recurve Junior Men</t>
  </si>
  <si>
    <t>Compound Junior Women</t>
  </si>
  <si>
    <t>Compound Junior Men</t>
  </si>
  <si>
    <t>TEAM   RESULTS</t>
  </si>
  <si>
    <t>COUNTRY</t>
  </si>
  <si>
    <t>GERMANY</t>
  </si>
  <si>
    <t>RUSSIA</t>
  </si>
  <si>
    <t>ITALY</t>
  </si>
  <si>
    <t>UKRAINE</t>
  </si>
  <si>
    <t>CRO</t>
  </si>
  <si>
    <t>NETHERLANDS</t>
  </si>
  <si>
    <t>FRANCE</t>
  </si>
  <si>
    <t>CROATIA</t>
  </si>
  <si>
    <t>FRA</t>
  </si>
  <si>
    <t>BUL</t>
  </si>
  <si>
    <t>Bauer</t>
  </si>
  <si>
    <t>Katharina</t>
  </si>
  <si>
    <t>Giulia</t>
  </si>
  <si>
    <t>Rijavec</t>
  </si>
  <si>
    <t>Jan</t>
  </si>
  <si>
    <t>Strajhar</t>
  </si>
  <si>
    <t>Anton</t>
  </si>
  <si>
    <t>BELARUS</t>
  </si>
  <si>
    <t>BLR</t>
  </si>
  <si>
    <t>SVK</t>
  </si>
  <si>
    <t>SWEDEN</t>
  </si>
  <si>
    <t>SWE</t>
  </si>
  <si>
    <t>Domagoj</t>
  </si>
  <si>
    <t>Buden</t>
  </si>
  <si>
    <t>Mario</t>
  </si>
  <si>
    <t>Vavro</t>
  </si>
  <si>
    <t>Stas</t>
  </si>
  <si>
    <t>Modic</t>
  </si>
  <si>
    <t>Maja</t>
  </si>
  <si>
    <t>Orlic</t>
  </si>
  <si>
    <t>George</t>
  </si>
  <si>
    <t>Michele</t>
  </si>
  <si>
    <t>Nencioni</t>
  </si>
  <si>
    <t>Arpad</t>
  </si>
  <si>
    <t>Banda</t>
  </si>
  <si>
    <t>Gasper</t>
  </si>
  <si>
    <t>HUN</t>
  </si>
  <si>
    <t>Melanie</t>
  </si>
  <si>
    <t>Gaubil</t>
  </si>
  <si>
    <t>Bryony</t>
  </si>
  <si>
    <t>Pitman</t>
  </si>
  <si>
    <t>Laura</t>
  </si>
  <si>
    <t>Chiara</t>
  </si>
  <si>
    <t>Romano</t>
  </si>
  <si>
    <t>Alexandra</t>
  </si>
  <si>
    <t>Longova</t>
  </si>
  <si>
    <t>Ljubljana</t>
  </si>
  <si>
    <t>Mylnikova</t>
  </si>
  <si>
    <t>Valeria</t>
  </si>
  <si>
    <t>Ruggieri</t>
  </si>
  <si>
    <t>Carlier</t>
  </si>
  <si>
    <t>Aurelie</t>
  </si>
  <si>
    <t>Giaccheri</t>
  </si>
  <si>
    <t>Tanya</t>
  </si>
  <si>
    <t>Barouni</t>
  </si>
  <si>
    <t>Polyxeni</t>
  </si>
  <si>
    <t>GRE</t>
  </si>
  <si>
    <t>AZE</t>
  </si>
  <si>
    <t>Kazanskaya</t>
  </si>
  <si>
    <t>Sviatlana</t>
  </si>
  <si>
    <t>Gencheva</t>
  </si>
  <si>
    <t>Ralitsa</t>
  </si>
  <si>
    <t>Jimenez</t>
  </si>
  <si>
    <t>Mathieu</t>
  </si>
  <si>
    <t>Mayr</t>
  </si>
  <si>
    <t>Andreas</t>
  </si>
  <si>
    <t>Adriaensen</t>
  </si>
  <si>
    <t>Ben</t>
  </si>
  <si>
    <t>Dachev</t>
  </si>
  <si>
    <t>Damyan</t>
  </si>
  <si>
    <t>Balaz</t>
  </si>
  <si>
    <t>Boris</t>
  </si>
  <si>
    <t>Howse</t>
  </si>
  <si>
    <t>Kiryl</t>
  </si>
  <si>
    <t>TUR</t>
  </si>
  <si>
    <t>Monego</t>
  </si>
  <si>
    <t>Huseinov</t>
  </si>
  <si>
    <t>Ahmad</t>
  </si>
  <si>
    <t>Savenkova</t>
  </si>
  <si>
    <t>Kirsten</t>
  </si>
  <si>
    <t>Sut</t>
  </si>
  <si>
    <t>Jesse</t>
  </si>
  <si>
    <t>Bulaev</t>
  </si>
  <si>
    <t>James</t>
  </si>
  <si>
    <t>Orosz</t>
  </si>
  <si>
    <t>Viktor</t>
  </si>
  <si>
    <t xml:space="preserve">For questions and disputies contact:   </t>
  </si>
  <si>
    <t xml:space="preserve">   irena.rosa@guest.arnes.si</t>
  </si>
  <si>
    <t>Dziominskaya</t>
  </si>
  <si>
    <t>Karyna</t>
  </si>
  <si>
    <t>Alieva</t>
  </si>
  <si>
    <t>Sabina</t>
  </si>
  <si>
    <t>Darya</t>
  </si>
  <si>
    <t>Rudow</t>
  </si>
  <si>
    <t>Marc</t>
  </si>
  <si>
    <t>Tsynguev</t>
  </si>
  <si>
    <t>Beligto</t>
  </si>
  <si>
    <t>Vinogradova</t>
  </si>
  <si>
    <t>Mariia</t>
  </si>
  <si>
    <t>Vedran</t>
  </si>
  <si>
    <t>Grogan</t>
  </si>
  <si>
    <t>Luca</t>
  </si>
  <si>
    <t>Kristjan</t>
  </si>
  <si>
    <t>Gahramanov</t>
  </si>
  <si>
    <t>Zaur</t>
  </si>
  <si>
    <t>Jack</t>
  </si>
  <si>
    <t>Andrea</t>
  </si>
  <si>
    <t>Firsau</t>
  </si>
  <si>
    <t>TURKEY</t>
  </si>
  <si>
    <t>MOLDOVA</t>
  </si>
  <si>
    <t>MDA</t>
  </si>
  <si>
    <t>ESTONIA</t>
  </si>
  <si>
    <t>EST</t>
  </si>
  <si>
    <t>NORWAY</t>
  </si>
  <si>
    <t>NOR</t>
  </si>
  <si>
    <t>LAT</t>
  </si>
  <si>
    <t>Moscow</t>
  </si>
  <si>
    <t>DENMARK</t>
  </si>
  <si>
    <t>FINLAND</t>
  </si>
  <si>
    <t xml:space="preserve">Olaru </t>
  </si>
  <si>
    <t>Dan</t>
  </si>
  <si>
    <t>Bizjak</t>
  </si>
  <si>
    <t>Rok</t>
  </si>
  <si>
    <t>Pasqualucci</t>
  </si>
  <si>
    <t>david</t>
  </si>
  <si>
    <t>Slater</t>
  </si>
  <si>
    <t>Kieran</t>
  </si>
  <si>
    <t>Gys</t>
  </si>
  <si>
    <t>Lenthy</t>
  </si>
  <si>
    <t>Kopnin</t>
  </si>
  <si>
    <t>Aleksey</t>
  </si>
  <si>
    <t>Rivaroli</t>
  </si>
  <si>
    <t>Cristiano</t>
  </si>
  <si>
    <t>Muliukou</t>
  </si>
  <si>
    <t>Pavel</t>
  </si>
  <si>
    <t>Kroppen</t>
  </si>
  <si>
    <t>Michelle</t>
  </si>
  <si>
    <t>Spera</t>
  </si>
  <si>
    <t>Loredana</t>
  </si>
  <si>
    <t>Zhargalova</t>
  </si>
  <si>
    <t>Ariuna</t>
  </si>
  <si>
    <t>Nurmsalu</t>
  </si>
  <si>
    <t>Bahniuk</t>
  </si>
  <si>
    <t>Zdzitavetskaya</t>
  </si>
  <si>
    <t>Hanna</t>
  </si>
  <si>
    <t>Marcourt</t>
  </si>
  <si>
    <t>Loic</t>
  </si>
  <si>
    <t>Mitchell</t>
  </si>
  <si>
    <t>Jordan</t>
  </si>
  <si>
    <t>Pavlov</t>
  </si>
  <si>
    <t>Asim</t>
  </si>
  <si>
    <t>Akos</t>
  </si>
  <si>
    <t>Varga</t>
  </si>
  <si>
    <t>SRB</t>
  </si>
  <si>
    <t>Aalin Elisse</t>
  </si>
  <si>
    <t>Brown</t>
  </si>
  <si>
    <t>Sophie</t>
  </si>
  <si>
    <t>Prior</t>
  </si>
  <si>
    <t>Erin</t>
  </si>
  <si>
    <t>Grascelli</t>
  </si>
  <si>
    <t>Van Tongeren</t>
  </si>
  <si>
    <t>Denny</t>
  </si>
  <si>
    <t>Bradley</t>
  </si>
  <si>
    <t>Batoev</t>
  </si>
  <si>
    <t>Zhargal</t>
  </si>
  <si>
    <t>Martens</t>
  </si>
  <si>
    <t>Rick</t>
  </si>
  <si>
    <t>Lapenna</t>
  </si>
  <si>
    <t>Nicolo</t>
  </si>
  <si>
    <t>Dubrova</t>
  </si>
  <si>
    <t>Aliaksei</t>
  </si>
  <si>
    <t>Ground</t>
  </si>
  <si>
    <t>Joe</t>
  </si>
  <si>
    <t>Heinkel</t>
  </si>
  <si>
    <t>Yannic</t>
  </si>
  <si>
    <t>Fregnan</t>
  </si>
  <si>
    <t>Elia</t>
  </si>
  <si>
    <t>Van Den Berg</t>
  </si>
  <si>
    <t>Piet</t>
  </si>
  <si>
    <t>Masefield</t>
  </si>
  <si>
    <t>Lack</t>
  </si>
  <si>
    <t>Panagi</t>
  </si>
  <si>
    <t>Constantinos</t>
  </si>
  <si>
    <t>CYP</t>
  </si>
  <si>
    <t>Gribulis</t>
  </si>
  <si>
    <t>Karlis Akots</t>
  </si>
  <si>
    <t>Bodiul</t>
  </si>
  <si>
    <t>Vladimir</t>
  </si>
  <si>
    <t>Kotsifakis</t>
  </si>
  <si>
    <t>Michail</t>
  </si>
  <si>
    <t>Bodolan</t>
  </si>
  <si>
    <t>Vladislav</t>
  </si>
  <si>
    <t>Landi</t>
  </si>
  <si>
    <t>Vanessa</t>
  </si>
  <si>
    <t>Timofeeva</t>
  </si>
  <si>
    <t>Rozalina</t>
  </si>
  <si>
    <t>Wlecke</t>
  </si>
  <si>
    <t>Celina</t>
  </si>
  <si>
    <t>Freywald</t>
  </si>
  <si>
    <t>Cynthia</t>
  </si>
  <si>
    <t>Laharnar</t>
  </si>
  <si>
    <t>Ivana</t>
  </si>
  <si>
    <t>Uvarova</t>
  </si>
  <si>
    <t>Elena</t>
  </si>
  <si>
    <t>Boari</t>
  </si>
  <si>
    <t>Lucilla</t>
  </si>
  <si>
    <t>Androutsou</t>
  </si>
  <si>
    <t>Argyro</t>
  </si>
  <si>
    <t>Valieva</t>
  </si>
  <si>
    <t>Nurlana</t>
  </si>
  <si>
    <t>Tukk</t>
  </si>
  <si>
    <t>Synadinou</t>
  </si>
  <si>
    <t>Foivi</t>
  </si>
  <si>
    <t>Festi</t>
  </si>
  <si>
    <t>Manuel</t>
  </si>
  <si>
    <t>Kharkov</t>
  </si>
  <si>
    <t>Andrey</t>
  </si>
  <si>
    <t>Baradel</t>
  </si>
  <si>
    <t>Simone</t>
  </si>
  <si>
    <t>Chizhov</t>
  </si>
  <si>
    <t>Sokol</t>
  </si>
  <si>
    <t>Evgeny</t>
  </si>
  <si>
    <t>Aas</t>
  </si>
  <si>
    <t>Artur</t>
  </si>
  <si>
    <t>Puusepp</t>
  </si>
  <si>
    <t>Passingham</t>
  </si>
  <si>
    <t>Hamilton</t>
  </si>
  <si>
    <t>Dean</t>
  </si>
  <si>
    <t>Ravilova</t>
  </si>
  <si>
    <t>Diana</t>
  </si>
  <si>
    <t>Makeeva</t>
  </si>
  <si>
    <t>Ekaterina</t>
  </si>
  <si>
    <t>Jaatma</t>
  </si>
  <si>
    <t>Lisell</t>
  </si>
  <si>
    <t>Tozzi</t>
  </si>
  <si>
    <t>Aurora</t>
  </si>
  <si>
    <t>Mason</t>
  </si>
  <si>
    <t>Carpenter</t>
  </si>
  <si>
    <t>Isabelle</t>
  </si>
  <si>
    <t>GREAT BRITAIN</t>
  </si>
  <si>
    <t>FIN</t>
  </si>
  <si>
    <t>DEN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</si>
</sst>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50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35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9525</xdr:rowOff>
    </xdr:from>
    <xdr:to>
      <xdr:col>7</xdr:col>
      <xdr:colOff>428625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1819275" y="209550"/>
          <a:ext cx="3971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EUROPEAN YOUTH CUP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a.rosa@guest.arnes.si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3"/>
  <sheetViews>
    <sheetView tabSelected="1" workbookViewId="0" topLeftCell="B1">
      <selection activeCell="K4" sqref="K4"/>
    </sheetView>
  </sheetViews>
  <sheetFormatPr defaultColWidth="9.125" defaultRowHeight="12.75"/>
  <cols>
    <col min="1" max="1" width="4.875" style="3" customWidth="1"/>
    <col min="2" max="2" width="18.375" style="21" customWidth="1"/>
    <col min="3" max="3" width="19.375" style="3" customWidth="1"/>
    <col min="4" max="4" width="6.00390625" style="3" customWidth="1"/>
    <col min="5" max="5" width="7.625" style="4" customWidth="1"/>
    <col min="6" max="6" width="3.375" style="3" customWidth="1"/>
    <col min="7" max="9" width="10.75390625" style="4" customWidth="1"/>
    <col min="10" max="10" width="4.375" style="44" customWidth="1"/>
    <col min="11" max="11" width="8.75390625" style="14" customWidth="1"/>
    <col min="12" max="16384" width="9.125" style="3" customWidth="1"/>
  </cols>
  <sheetData>
    <row r="2" spans="1:11" s="2" customFormat="1" ht="12.75">
      <c r="A2" s="1"/>
      <c r="B2" s="18"/>
      <c r="C2" s="1"/>
      <c r="D2" s="1"/>
      <c r="E2" s="9"/>
      <c r="F2" s="1"/>
      <c r="G2" s="9"/>
      <c r="H2" s="9"/>
      <c r="I2" s="10"/>
      <c r="J2" s="40"/>
      <c r="K2" s="13"/>
    </row>
    <row r="3" spans="1:11" s="2" customFormat="1" ht="12.75">
      <c r="A3" s="1"/>
      <c r="B3" s="18"/>
      <c r="C3" s="1"/>
      <c r="D3" s="1"/>
      <c r="E3" s="9"/>
      <c r="F3" s="1"/>
      <c r="G3" s="9"/>
      <c r="H3" s="9"/>
      <c r="I3" s="10"/>
      <c r="J3" s="40"/>
      <c r="K3" s="13"/>
    </row>
    <row r="4" spans="2:11" s="2" customFormat="1" ht="12.75">
      <c r="B4" s="19"/>
      <c r="E4" s="10"/>
      <c r="G4" s="10"/>
      <c r="H4" s="10"/>
      <c r="I4" s="10"/>
      <c r="J4" s="41"/>
      <c r="K4" s="13"/>
    </row>
    <row r="5" spans="2:11" s="2" customFormat="1" ht="12.75">
      <c r="B5" s="19"/>
      <c r="E5" s="10"/>
      <c r="G5" s="10"/>
      <c r="H5" s="10"/>
      <c r="I5" s="10"/>
      <c r="J5" s="41"/>
      <c r="K5" s="13"/>
    </row>
    <row r="6" spans="2:11" s="22" customFormat="1" ht="18">
      <c r="B6" s="23"/>
      <c r="D6" s="24" t="s">
        <v>0</v>
      </c>
      <c r="E6" s="24"/>
      <c r="G6" s="25"/>
      <c r="H6" s="25"/>
      <c r="I6" s="25"/>
      <c r="J6" s="26"/>
      <c r="K6" s="23"/>
    </row>
    <row r="7" spans="2:11" s="26" customFormat="1" ht="15.75">
      <c r="B7" s="27"/>
      <c r="E7" s="28"/>
      <c r="G7" s="29"/>
      <c r="H7" s="29"/>
      <c r="I7" s="29"/>
      <c r="K7" s="27"/>
    </row>
    <row r="8" spans="1:11" s="6" customFormat="1" ht="15">
      <c r="A8" s="5" t="s">
        <v>1</v>
      </c>
      <c r="B8" s="20"/>
      <c r="E8" s="7"/>
      <c r="G8" s="8" t="s">
        <v>66</v>
      </c>
      <c r="H8" s="8" t="s">
        <v>136</v>
      </c>
      <c r="I8" s="8" t="s">
        <v>2</v>
      </c>
      <c r="J8" s="42"/>
      <c r="K8" s="16"/>
    </row>
    <row r="9" spans="1:11" s="6" customFormat="1" ht="15">
      <c r="A9" s="11">
        <v>1</v>
      </c>
      <c r="B9" s="11" t="s">
        <v>67</v>
      </c>
      <c r="C9" s="11" t="s">
        <v>68</v>
      </c>
      <c r="D9" s="11"/>
      <c r="E9" s="11" t="s">
        <v>4</v>
      </c>
      <c r="G9" s="11">
        <v>624</v>
      </c>
      <c r="H9" s="11">
        <v>658</v>
      </c>
      <c r="I9" s="11">
        <f aca="true" t="shared" si="0" ref="I9:I26">G9+H9</f>
        <v>1282</v>
      </c>
      <c r="J9" s="42"/>
      <c r="K9" s="16"/>
    </row>
    <row r="10" spans="1:11" s="11" customFormat="1" ht="15">
      <c r="A10" s="11">
        <v>2</v>
      </c>
      <c r="B10" s="11" t="s">
        <v>212</v>
      </c>
      <c r="C10" s="11" t="s">
        <v>213</v>
      </c>
      <c r="E10" s="11" t="s">
        <v>6</v>
      </c>
      <c r="G10" s="11">
        <v>643</v>
      </c>
      <c r="H10" s="11">
        <v>636</v>
      </c>
      <c r="I10" s="11">
        <f t="shared" si="0"/>
        <v>1279</v>
      </c>
      <c r="J10" s="42"/>
      <c r="K10" s="17"/>
    </row>
    <row r="11" spans="1:11" s="6" customFormat="1" ht="15">
      <c r="A11" s="11">
        <v>3</v>
      </c>
      <c r="B11" s="11" t="s">
        <v>214</v>
      </c>
      <c r="C11" s="11" t="s">
        <v>215</v>
      </c>
      <c r="D11" s="11"/>
      <c r="E11" s="11" t="s">
        <v>4</v>
      </c>
      <c r="G11" s="11">
        <v>638</v>
      </c>
      <c r="H11" s="11">
        <v>636</v>
      </c>
      <c r="I11" s="11">
        <f t="shared" si="0"/>
        <v>1274</v>
      </c>
      <c r="J11" s="42"/>
      <c r="K11" s="16"/>
    </row>
    <row r="12" spans="1:11" s="6" customFormat="1" ht="15">
      <c r="A12" s="11">
        <v>4</v>
      </c>
      <c r="B12" s="11" t="s">
        <v>58</v>
      </c>
      <c r="C12" s="11" t="s">
        <v>57</v>
      </c>
      <c r="D12" s="11"/>
      <c r="E12" s="11" t="s">
        <v>28</v>
      </c>
      <c r="G12" s="11">
        <v>643</v>
      </c>
      <c r="H12" s="11">
        <v>627</v>
      </c>
      <c r="I12" s="11">
        <f t="shared" si="0"/>
        <v>1270</v>
      </c>
      <c r="J12" s="42"/>
      <c r="K12" s="16"/>
    </row>
    <row r="13" spans="1:11" s="6" customFormat="1" ht="15">
      <c r="A13" s="11">
        <v>5</v>
      </c>
      <c r="B13" s="11" t="s">
        <v>216</v>
      </c>
      <c r="C13" s="11" t="s">
        <v>217</v>
      </c>
      <c r="D13" s="11"/>
      <c r="E13" s="11" t="s">
        <v>3</v>
      </c>
      <c r="G13" s="11">
        <v>640</v>
      </c>
      <c r="H13" s="11">
        <v>628</v>
      </c>
      <c r="I13" s="11">
        <f t="shared" si="0"/>
        <v>1268</v>
      </c>
      <c r="J13" s="42"/>
      <c r="K13" s="16"/>
    </row>
    <row r="14" spans="1:11" s="6" customFormat="1" ht="15">
      <c r="A14" s="11">
        <v>6</v>
      </c>
      <c r="B14" s="11" t="s">
        <v>218</v>
      </c>
      <c r="C14" s="11" t="s">
        <v>219</v>
      </c>
      <c r="D14" s="11"/>
      <c r="E14" s="11" t="s">
        <v>3</v>
      </c>
      <c r="G14" s="11">
        <v>632</v>
      </c>
      <c r="H14" s="11">
        <v>626</v>
      </c>
      <c r="I14" s="11">
        <f t="shared" si="0"/>
        <v>1258</v>
      </c>
      <c r="J14" s="42"/>
      <c r="K14" s="16"/>
    </row>
    <row r="15" spans="1:11" s="6" customFormat="1" ht="15">
      <c r="A15" s="11">
        <v>7</v>
      </c>
      <c r="B15" s="11" t="s">
        <v>72</v>
      </c>
      <c r="C15" s="11" t="s">
        <v>73</v>
      </c>
      <c r="D15" s="11"/>
      <c r="E15" s="11" t="s">
        <v>6</v>
      </c>
      <c r="G15" s="11">
        <v>633</v>
      </c>
      <c r="H15" s="11">
        <v>619</v>
      </c>
      <c r="I15" s="11">
        <f t="shared" si="0"/>
        <v>1252</v>
      </c>
      <c r="J15" s="42"/>
      <c r="K15" s="16"/>
    </row>
    <row r="16" spans="1:11" s="6" customFormat="1" ht="15">
      <c r="A16" s="11">
        <v>8</v>
      </c>
      <c r="B16" s="11" t="s">
        <v>220</v>
      </c>
      <c r="C16" s="11" t="s">
        <v>221</v>
      </c>
      <c r="D16" s="11"/>
      <c r="E16" s="11" t="s">
        <v>9</v>
      </c>
      <c r="G16" s="11">
        <v>640</v>
      </c>
      <c r="H16" s="11">
        <v>606</v>
      </c>
      <c r="I16" s="11">
        <f t="shared" si="0"/>
        <v>1246</v>
      </c>
      <c r="J16" s="42"/>
      <c r="K16" s="16"/>
    </row>
    <row r="17" spans="1:11" s="6" customFormat="1" ht="15">
      <c r="A17" s="11">
        <v>9</v>
      </c>
      <c r="B17" s="11" t="s">
        <v>78</v>
      </c>
      <c r="C17" s="11" t="s">
        <v>79</v>
      </c>
      <c r="D17" s="11"/>
      <c r="E17" s="11" t="s">
        <v>38</v>
      </c>
      <c r="G17" s="11">
        <v>631</v>
      </c>
      <c r="H17" s="11">
        <v>614</v>
      </c>
      <c r="I17" s="11">
        <f t="shared" si="0"/>
        <v>1245</v>
      </c>
      <c r="J17" s="42"/>
      <c r="K17" s="16"/>
    </row>
    <row r="18" spans="1:11" s="6" customFormat="1" ht="15">
      <c r="A18" s="11">
        <v>10</v>
      </c>
      <c r="B18" s="11" t="s">
        <v>222</v>
      </c>
      <c r="C18" s="11" t="s">
        <v>223</v>
      </c>
      <c r="D18" s="11"/>
      <c r="E18" s="11" t="s">
        <v>4</v>
      </c>
      <c r="G18" s="11">
        <v>626</v>
      </c>
      <c r="H18" s="11">
        <v>616</v>
      </c>
      <c r="I18" s="11">
        <f t="shared" si="0"/>
        <v>1242</v>
      </c>
      <c r="J18" s="42"/>
      <c r="K18" s="16"/>
    </row>
    <row r="19" spans="1:11" s="6" customFormat="1" ht="15">
      <c r="A19" s="11">
        <v>11</v>
      </c>
      <c r="B19" s="11" t="s">
        <v>60</v>
      </c>
      <c r="C19" s="11" t="s">
        <v>59</v>
      </c>
      <c r="D19" s="11"/>
      <c r="E19" s="11" t="s">
        <v>8</v>
      </c>
      <c r="G19" s="11">
        <v>625</v>
      </c>
      <c r="H19" s="11">
        <v>614</v>
      </c>
      <c r="I19" s="11">
        <f t="shared" si="0"/>
        <v>1239</v>
      </c>
      <c r="J19" s="42"/>
      <c r="K19" s="16"/>
    </row>
    <row r="20" spans="1:11" s="6" customFormat="1" ht="15">
      <c r="A20" s="11">
        <v>12</v>
      </c>
      <c r="B20" s="11" t="s">
        <v>80</v>
      </c>
      <c r="C20" s="11" t="s">
        <v>81</v>
      </c>
      <c r="D20" s="11"/>
      <c r="E20" s="11" t="s">
        <v>29</v>
      </c>
      <c r="G20" s="11">
        <v>602</v>
      </c>
      <c r="H20" s="11">
        <v>609</v>
      </c>
      <c r="I20" s="11">
        <f t="shared" si="0"/>
        <v>1211</v>
      </c>
      <c r="J20" s="42"/>
      <c r="K20" s="16"/>
    </row>
    <row r="21" spans="1:11" s="6" customFormat="1" ht="15">
      <c r="A21" s="11">
        <v>13</v>
      </c>
      <c r="B21" s="11" t="s">
        <v>224</v>
      </c>
      <c r="C21" s="11" t="s">
        <v>225</v>
      </c>
      <c r="D21" s="11"/>
      <c r="E21" s="11" t="s">
        <v>6</v>
      </c>
      <c r="G21" s="11">
        <v>622</v>
      </c>
      <c r="H21" s="11">
        <v>581</v>
      </c>
      <c r="I21" s="11">
        <f t="shared" si="0"/>
        <v>1203</v>
      </c>
      <c r="J21" s="42"/>
      <c r="K21" s="16"/>
    </row>
    <row r="22" spans="1:11" s="6" customFormat="1" ht="15">
      <c r="A22" s="11">
        <v>14</v>
      </c>
      <c r="B22" s="11" t="s">
        <v>226</v>
      </c>
      <c r="C22" s="11" t="s">
        <v>227</v>
      </c>
      <c r="D22" s="11"/>
      <c r="E22" s="11" t="s">
        <v>76</v>
      </c>
      <c r="G22" s="11">
        <v>595</v>
      </c>
      <c r="H22" s="11">
        <v>596</v>
      </c>
      <c r="I22" s="11">
        <f t="shared" si="0"/>
        <v>1191</v>
      </c>
      <c r="J22" s="42"/>
      <c r="K22" s="16"/>
    </row>
    <row r="23" spans="1:11" s="6" customFormat="1" ht="15">
      <c r="A23" s="11">
        <v>15</v>
      </c>
      <c r="B23" s="11" t="s">
        <v>74</v>
      </c>
      <c r="C23" s="11" t="s">
        <v>75</v>
      </c>
      <c r="D23" s="11"/>
      <c r="E23" s="11" t="s">
        <v>76</v>
      </c>
      <c r="G23" s="11">
        <v>585</v>
      </c>
      <c r="H23" s="11">
        <v>584</v>
      </c>
      <c r="I23" s="11">
        <f t="shared" si="0"/>
        <v>1169</v>
      </c>
      <c r="J23" s="42"/>
      <c r="K23" s="16"/>
    </row>
    <row r="24" spans="1:11" s="11" customFormat="1" ht="15">
      <c r="A24" s="11">
        <v>15</v>
      </c>
      <c r="B24" s="11" t="s">
        <v>228</v>
      </c>
      <c r="C24" s="11" t="s">
        <v>229</v>
      </c>
      <c r="E24" s="11" t="s">
        <v>77</v>
      </c>
      <c r="G24" s="11">
        <v>584</v>
      </c>
      <c r="H24" s="11">
        <v>585</v>
      </c>
      <c r="I24" s="11">
        <f t="shared" si="0"/>
        <v>1169</v>
      </c>
      <c r="J24" s="42"/>
      <c r="K24" s="17"/>
    </row>
    <row r="25" spans="1:11" s="11" customFormat="1" ht="15">
      <c r="A25" s="11">
        <v>17</v>
      </c>
      <c r="B25" s="11" t="s">
        <v>230</v>
      </c>
      <c r="C25" s="11" t="s">
        <v>61</v>
      </c>
      <c r="E25" s="11" t="s">
        <v>132</v>
      </c>
      <c r="G25" s="11">
        <v>586</v>
      </c>
      <c r="H25" s="11">
        <v>578</v>
      </c>
      <c r="I25" s="11">
        <f t="shared" si="0"/>
        <v>1164</v>
      </c>
      <c r="J25" s="42"/>
      <c r="K25" s="17"/>
    </row>
    <row r="26" spans="1:11" s="11" customFormat="1" ht="15">
      <c r="A26" s="11">
        <v>18</v>
      </c>
      <c r="B26" s="11" t="s">
        <v>231</v>
      </c>
      <c r="C26" s="11" t="s">
        <v>232</v>
      </c>
      <c r="E26" s="11" t="s">
        <v>76</v>
      </c>
      <c r="G26" s="11">
        <v>563</v>
      </c>
      <c r="H26" s="11">
        <v>572</v>
      </c>
      <c r="I26" s="11">
        <f t="shared" si="0"/>
        <v>1135</v>
      </c>
      <c r="J26" s="42"/>
      <c r="K26" s="17"/>
    </row>
    <row r="27" spans="2:11" s="11" customFormat="1" ht="15">
      <c r="B27" s="17"/>
      <c r="E27" s="12"/>
      <c r="G27" s="12"/>
      <c r="H27" s="12"/>
      <c r="I27" s="12"/>
      <c r="J27" s="42"/>
      <c r="K27" s="17"/>
    </row>
    <row r="28" spans="1:11" s="6" customFormat="1" ht="15">
      <c r="A28" s="5" t="s">
        <v>10</v>
      </c>
      <c r="B28" s="20"/>
      <c r="E28" s="7"/>
      <c r="G28" s="8" t="s">
        <v>66</v>
      </c>
      <c r="H28" s="8" t="s">
        <v>136</v>
      </c>
      <c r="I28" s="8" t="s">
        <v>2</v>
      </c>
      <c r="J28" s="42"/>
      <c r="K28" s="16"/>
    </row>
    <row r="29" spans="1:11" s="11" customFormat="1" ht="15">
      <c r="A29" s="11">
        <v>1</v>
      </c>
      <c r="B29" s="11" t="s">
        <v>180</v>
      </c>
      <c r="C29" s="11" t="s">
        <v>34</v>
      </c>
      <c r="E29" s="11" t="s">
        <v>11</v>
      </c>
      <c r="G29" s="11">
        <v>677</v>
      </c>
      <c r="H29" s="11">
        <v>664</v>
      </c>
      <c r="I29" s="11">
        <f aca="true" t="shared" si="1" ref="I29:I53">G29+H29</f>
        <v>1341</v>
      </c>
      <c r="J29" s="42"/>
      <c r="K29" s="17"/>
    </row>
    <row r="30" spans="1:11" s="11" customFormat="1" ht="15">
      <c r="A30" s="11">
        <v>2</v>
      </c>
      <c r="B30" s="11" t="s">
        <v>181</v>
      </c>
      <c r="C30" s="11" t="s">
        <v>182</v>
      </c>
      <c r="E30" s="11" t="s">
        <v>8</v>
      </c>
      <c r="G30" s="11">
        <v>668</v>
      </c>
      <c r="H30" s="11">
        <v>667</v>
      </c>
      <c r="I30" s="11">
        <f t="shared" si="1"/>
        <v>1335</v>
      </c>
      <c r="J30" s="42"/>
      <c r="K30" s="17"/>
    </row>
    <row r="31" spans="1:11" s="11" customFormat="1" ht="15">
      <c r="A31" s="11">
        <v>3</v>
      </c>
      <c r="B31" s="11" t="s">
        <v>183</v>
      </c>
      <c r="C31" s="11" t="s">
        <v>184</v>
      </c>
      <c r="E31" s="11" t="s">
        <v>4</v>
      </c>
      <c r="G31" s="11">
        <v>656</v>
      </c>
      <c r="H31" s="11">
        <v>670</v>
      </c>
      <c r="I31" s="11">
        <f t="shared" si="1"/>
        <v>1326</v>
      </c>
      <c r="J31" s="42"/>
      <c r="K31" s="17"/>
    </row>
    <row r="32" spans="1:11" s="11" customFormat="1" ht="15">
      <c r="A32" s="11">
        <v>4</v>
      </c>
      <c r="B32" s="11" t="s">
        <v>82</v>
      </c>
      <c r="C32" s="11" t="s">
        <v>83</v>
      </c>
      <c r="E32" s="11" t="s">
        <v>28</v>
      </c>
      <c r="G32" s="11">
        <v>675</v>
      </c>
      <c r="H32" s="11">
        <v>650</v>
      </c>
      <c r="I32" s="11">
        <f t="shared" si="1"/>
        <v>1325</v>
      </c>
      <c r="J32" s="42"/>
      <c r="K32" s="17"/>
    </row>
    <row r="33" spans="1:11" s="11" customFormat="1" ht="15">
      <c r="A33" s="11">
        <v>5</v>
      </c>
      <c r="B33" s="11" t="s">
        <v>84</v>
      </c>
      <c r="C33" s="11" t="s">
        <v>85</v>
      </c>
      <c r="E33" s="11" t="s">
        <v>3</v>
      </c>
      <c r="G33" s="11">
        <v>653</v>
      </c>
      <c r="H33" s="11">
        <v>657</v>
      </c>
      <c r="I33" s="11">
        <f t="shared" si="1"/>
        <v>1310</v>
      </c>
      <c r="J33" s="42"/>
      <c r="K33" s="17"/>
    </row>
    <row r="34" spans="1:11" s="11" customFormat="1" ht="15">
      <c r="A34" s="11">
        <v>6</v>
      </c>
      <c r="B34" s="11" t="s">
        <v>185</v>
      </c>
      <c r="C34" s="11" t="s">
        <v>186</v>
      </c>
      <c r="E34" s="11" t="s">
        <v>5</v>
      </c>
      <c r="G34" s="11">
        <v>642</v>
      </c>
      <c r="H34" s="11">
        <v>661</v>
      </c>
      <c r="I34" s="11">
        <f t="shared" si="1"/>
        <v>1303</v>
      </c>
      <c r="J34" s="42"/>
      <c r="K34" s="17"/>
    </row>
    <row r="35" spans="1:11" s="11" customFormat="1" ht="15">
      <c r="A35" s="11">
        <v>7</v>
      </c>
      <c r="B35" s="11" t="s">
        <v>90</v>
      </c>
      <c r="C35" s="11" t="s">
        <v>91</v>
      </c>
      <c r="E35" s="11" t="s">
        <v>39</v>
      </c>
      <c r="G35" s="11">
        <v>660</v>
      </c>
      <c r="H35" s="11">
        <v>641</v>
      </c>
      <c r="I35" s="11">
        <f t="shared" si="1"/>
        <v>1301</v>
      </c>
      <c r="J35" s="42"/>
      <c r="K35" s="17"/>
    </row>
    <row r="36" spans="1:11" s="11" customFormat="1" ht="15">
      <c r="A36" s="11">
        <v>8</v>
      </c>
      <c r="B36" s="11" t="s">
        <v>187</v>
      </c>
      <c r="C36" s="11" t="s">
        <v>188</v>
      </c>
      <c r="E36" s="11" t="s">
        <v>6</v>
      </c>
      <c r="G36" s="11">
        <v>647</v>
      </c>
      <c r="H36" s="11">
        <v>651</v>
      </c>
      <c r="I36" s="11">
        <f t="shared" si="1"/>
        <v>1298</v>
      </c>
      <c r="J36" s="42"/>
      <c r="K36" s="17"/>
    </row>
    <row r="37" spans="1:11" s="11" customFormat="1" ht="15">
      <c r="A37" s="11">
        <v>9</v>
      </c>
      <c r="B37" s="11" t="s">
        <v>189</v>
      </c>
      <c r="C37" s="11" t="s">
        <v>190</v>
      </c>
      <c r="E37" s="11" t="s">
        <v>38</v>
      </c>
      <c r="G37" s="11">
        <v>646</v>
      </c>
      <c r="H37" s="11">
        <v>651</v>
      </c>
      <c r="I37" s="11">
        <f t="shared" si="1"/>
        <v>1297</v>
      </c>
      <c r="J37" s="42"/>
      <c r="K37" s="17"/>
    </row>
    <row r="38" spans="1:11" s="11" customFormat="1" ht="15">
      <c r="A38" s="11">
        <v>10</v>
      </c>
      <c r="B38" s="11" t="s">
        <v>35</v>
      </c>
      <c r="C38" s="11" t="s">
        <v>55</v>
      </c>
      <c r="E38" s="11" t="s">
        <v>9</v>
      </c>
      <c r="G38" s="11">
        <v>639</v>
      </c>
      <c r="H38" s="11">
        <v>657</v>
      </c>
      <c r="I38" s="11">
        <f t="shared" si="1"/>
        <v>1296</v>
      </c>
      <c r="J38" s="42"/>
      <c r="K38" s="17"/>
    </row>
    <row r="39" spans="1:11" s="11" customFormat="1" ht="15">
      <c r="A39" s="11">
        <v>11</v>
      </c>
      <c r="B39" s="11" t="s">
        <v>191</v>
      </c>
      <c r="C39" s="11" t="s">
        <v>192</v>
      </c>
      <c r="E39" s="11" t="s">
        <v>8</v>
      </c>
      <c r="G39" s="11">
        <v>643</v>
      </c>
      <c r="H39" s="11">
        <v>652</v>
      </c>
      <c r="I39" s="11">
        <f t="shared" si="1"/>
        <v>1295</v>
      </c>
      <c r="J39" s="42"/>
      <c r="K39" s="17"/>
    </row>
    <row r="40" spans="1:11" s="11" customFormat="1" ht="15">
      <c r="A40" s="11">
        <v>12</v>
      </c>
      <c r="B40" s="11" t="s">
        <v>193</v>
      </c>
      <c r="C40" s="11" t="s">
        <v>194</v>
      </c>
      <c r="E40" s="11" t="s">
        <v>3</v>
      </c>
      <c r="G40" s="11">
        <v>654</v>
      </c>
      <c r="H40" s="11">
        <v>640</v>
      </c>
      <c r="I40" s="11">
        <f t="shared" si="1"/>
        <v>1294</v>
      </c>
      <c r="K40" s="17"/>
    </row>
    <row r="41" spans="1:11" s="11" customFormat="1" ht="15">
      <c r="A41" s="11">
        <v>13</v>
      </c>
      <c r="B41" s="11" t="s">
        <v>95</v>
      </c>
      <c r="C41" s="11" t="s">
        <v>126</v>
      </c>
      <c r="E41" s="11" t="s">
        <v>6</v>
      </c>
      <c r="G41" s="11">
        <v>654</v>
      </c>
      <c r="H41" s="11">
        <v>639</v>
      </c>
      <c r="I41" s="38">
        <f t="shared" si="1"/>
        <v>1293</v>
      </c>
      <c r="J41" s="42"/>
      <c r="K41" s="17"/>
    </row>
    <row r="42" spans="1:11" s="11" customFormat="1" ht="15">
      <c r="A42" s="11">
        <v>14</v>
      </c>
      <c r="B42" s="11" t="s">
        <v>195</v>
      </c>
      <c r="C42" s="11" t="s">
        <v>196</v>
      </c>
      <c r="E42" s="11" t="s">
        <v>6</v>
      </c>
      <c r="G42" s="11">
        <v>645</v>
      </c>
      <c r="H42" s="11">
        <v>647</v>
      </c>
      <c r="I42" s="11">
        <f t="shared" si="1"/>
        <v>1292</v>
      </c>
      <c r="J42" s="42"/>
      <c r="K42" s="17"/>
    </row>
    <row r="43" spans="1:11" s="11" customFormat="1" ht="15">
      <c r="A43" s="11">
        <v>15</v>
      </c>
      <c r="B43" s="11" t="s">
        <v>88</v>
      </c>
      <c r="C43" s="11" t="s">
        <v>89</v>
      </c>
      <c r="E43" s="11" t="s">
        <v>29</v>
      </c>
      <c r="G43" s="11">
        <v>639</v>
      </c>
      <c r="H43" s="11">
        <v>650</v>
      </c>
      <c r="I43" s="11">
        <f t="shared" si="1"/>
        <v>1289</v>
      </c>
      <c r="J43" s="42"/>
      <c r="K43" s="17"/>
    </row>
    <row r="44" spans="1:11" s="11" customFormat="1" ht="15">
      <c r="A44" s="11">
        <v>16</v>
      </c>
      <c r="B44" s="11" t="s">
        <v>86</v>
      </c>
      <c r="C44" s="11" t="s">
        <v>87</v>
      </c>
      <c r="E44" s="11" t="s">
        <v>5</v>
      </c>
      <c r="G44" s="11">
        <v>646</v>
      </c>
      <c r="H44" s="11">
        <v>641</v>
      </c>
      <c r="I44" s="38">
        <f t="shared" si="1"/>
        <v>1287</v>
      </c>
      <c r="J44" s="42"/>
      <c r="K44" s="17"/>
    </row>
    <row r="45" spans="1:11" s="11" customFormat="1" ht="15">
      <c r="A45" s="11">
        <v>17</v>
      </c>
      <c r="B45" s="11" t="s">
        <v>197</v>
      </c>
      <c r="C45" s="11" t="s">
        <v>198</v>
      </c>
      <c r="E45" s="11" t="s">
        <v>11</v>
      </c>
      <c r="G45" s="11">
        <v>635</v>
      </c>
      <c r="H45" s="11">
        <v>650</v>
      </c>
      <c r="I45" s="38">
        <f t="shared" si="1"/>
        <v>1285</v>
      </c>
      <c r="J45" s="42"/>
      <c r="K45" s="17"/>
    </row>
    <row r="46" spans="1:11" s="11" customFormat="1" ht="15">
      <c r="A46" s="11">
        <v>18</v>
      </c>
      <c r="B46" s="11" t="s">
        <v>199</v>
      </c>
      <c r="C46" s="11" t="s">
        <v>200</v>
      </c>
      <c r="E46" s="11" t="s">
        <v>8</v>
      </c>
      <c r="G46" s="11">
        <v>634</v>
      </c>
      <c r="H46" s="11">
        <v>630</v>
      </c>
      <c r="I46" s="11">
        <f t="shared" si="1"/>
        <v>1264</v>
      </c>
      <c r="J46" s="42"/>
      <c r="K46" s="17"/>
    </row>
    <row r="47" spans="1:9" s="11" customFormat="1" ht="15">
      <c r="A47" s="11">
        <v>19</v>
      </c>
      <c r="B47" s="11" t="s">
        <v>201</v>
      </c>
      <c r="C47" s="11" t="s">
        <v>202</v>
      </c>
      <c r="E47" s="11" t="s">
        <v>203</v>
      </c>
      <c r="G47" s="11">
        <v>612</v>
      </c>
      <c r="H47" s="11">
        <v>637</v>
      </c>
      <c r="I47" s="11">
        <f t="shared" si="1"/>
        <v>1249</v>
      </c>
    </row>
    <row r="48" spans="1:11" s="11" customFormat="1" ht="15">
      <c r="A48" s="11">
        <v>20</v>
      </c>
      <c r="B48" s="11" t="s">
        <v>127</v>
      </c>
      <c r="C48" s="11" t="s">
        <v>93</v>
      </c>
      <c r="E48" s="11" t="s">
        <v>38</v>
      </c>
      <c r="G48" s="11">
        <v>632</v>
      </c>
      <c r="H48" s="11">
        <v>614</v>
      </c>
      <c r="I48" s="11">
        <f t="shared" si="1"/>
        <v>1246</v>
      </c>
      <c r="J48" s="42"/>
      <c r="K48" s="17"/>
    </row>
    <row r="49" spans="1:11" s="11" customFormat="1" ht="15">
      <c r="A49" s="11">
        <v>21</v>
      </c>
      <c r="B49" s="11" t="s">
        <v>204</v>
      </c>
      <c r="C49" s="11" t="s">
        <v>205</v>
      </c>
      <c r="E49" s="11" t="s">
        <v>135</v>
      </c>
      <c r="G49" s="11">
        <v>630</v>
      </c>
      <c r="H49" s="11">
        <v>577</v>
      </c>
      <c r="I49" s="11">
        <f t="shared" si="1"/>
        <v>1207</v>
      </c>
      <c r="J49" s="42"/>
      <c r="K49" s="17"/>
    </row>
    <row r="50" spans="1:11" s="11" customFormat="1" ht="15">
      <c r="A50" s="11">
        <v>22</v>
      </c>
      <c r="B50" s="11" t="s">
        <v>96</v>
      </c>
      <c r="C50" s="11" t="s">
        <v>97</v>
      </c>
      <c r="E50" s="11" t="s">
        <v>77</v>
      </c>
      <c r="G50" s="11">
        <v>604</v>
      </c>
      <c r="H50" s="11">
        <v>577</v>
      </c>
      <c r="I50" s="11">
        <f t="shared" si="1"/>
        <v>1181</v>
      </c>
      <c r="J50" s="42"/>
      <c r="K50" s="17"/>
    </row>
    <row r="51" spans="1:11" s="11" customFormat="1" ht="15">
      <c r="A51" s="11">
        <v>23</v>
      </c>
      <c r="B51" s="11" t="s">
        <v>206</v>
      </c>
      <c r="C51" s="11" t="s">
        <v>207</v>
      </c>
      <c r="E51" s="11" t="s">
        <v>130</v>
      </c>
      <c r="G51" s="11">
        <v>568</v>
      </c>
      <c r="H51" s="11">
        <v>533</v>
      </c>
      <c r="I51" s="11">
        <f t="shared" si="1"/>
        <v>1101</v>
      </c>
      <c r="J51" s="42"/>
      <c r="K51" s="17"/>
    </row>
    <row r="52" spans="1:11" s="11" customFormat="1" ht="15">
      <c r="A52" s="11">
        <v>24</v>
      </c>
      <c r="B52" s="11" t="s">
        <v>208</v>
      </c>
      <c r="C52" s="11" t="s">
        <v>209</v>
      </c>
      <c r="E52" s="11" t="s">
        <v>76</v>
      </c>
      <c r="G52" s="11">
        <v>605</v>
      </c>
      <c r="H52" s="11">
        <v>466</v>
      </c>
      <c r="I52" s="11">
        <f t="shared" si="1"/>
        <v>1071</v>
      </c>
      <c r="J52" s="42"/>
      <c r="K52" s="17"/>
    </row>
    <row r="53" spans="1:11" s="11" customFormat="1" ht="15">
      <c r="A53" s="11">
        <v>25</v>
      </c>
      <c r="B53" s="11" t="s">
        <v>210</v>
      </c>
      <c r="C53" s="11" t="s">
        <v>211</v>
      </c>
      <c r="E53" s="11" t="s">
        <v>130</v>
      </c>
      <c r="G53" s="11">
        <v>551</v>
      </c>
      <c r="H53" s="11">
        <v>494</v>
      </c>
      <c r="I53" s="11">
        <f t="shared" si="1"/>
        <v>1045</v>
      </c>
      <c r="J53" s="42"/>
      <c r="K53" s="17"/>
    </row>
    <row r="54" spans="2:11" s="11" customFormat="1" ht="15">
      <c r="B54" s="17"/>
      <c r="E54" s="12"/>
      <c r="G54" s="12"/>
      <c r="H54" s="12"/>
      <c r="I54" s="12"/>
      <c r="J54" s="42"/>
      <c r="K54" s="17"/>
    </row>
    <row r="55" spans="1:11" s="11" customFormat="1" ht="15">
      <c r="A55" s="5" t="s">
        <v>12</v>
      </c>
      <c r="B55" s="20"/>
      <c r="C55" s="6"/>
      <c r="D55" s="6"/>
      <c r="E55" s="7"/>
      <c r="F55" s="6"/>
      <c r="G55" s="8" t="s">
        <v>66</v>
      </c>
      <c r="H55" s="8" t="s">
        <v>136</v>
      </c>
      <c r="I55" s="8" t="s">
        <v>2</v>
      </c>
      <c r="J55" s="42"/>
      <c r="K55" s="17"/>
    </row>
    <row r="56" spans="1:11" s="11" customFormat="1" ht="15">
      <c r="A56" s="11">
        <v>1</v>
      </c>
      <c r="B56" s="11" t="s">
        <v>49</v>
      </c>
      <c r="C56" s="11" t="s">
        <v>48</v>
      </c>
      <c r="E56" s="11" t="s">
        <v>24</v>
      </c>
      <c r="F56" s="6"/>
      <c r="G56" s="11">
        <v>676</v>
      </c>
      <c r="H56" s="11">
        <v>690</v>
      </c>
      <c r="I56" s="11">
        <f aca="true" t="shared" si="2" ref="I56:I63">G56+H56</f>
        <v>1366</v>
      </c>
      <c r="J56" s="42"/>
      <c r="K56" s="17"/>
    </row>
    <row r="57" spans="1:11" s="11" customFormat="1" ht="15">
      <c r="A57" s="11">
        <v>2</v>
      </c>
      <c r="B57" s="11" t="s">
        <v>248</v>
      </c>
      <c r="C57" s="11" t="s">
        <v>249</v>
      </c>
      <c r="E57" s="11" t="s">
        <v>4</v>
      </c>
      <c r="F57" s="6"/>
      <c r="G57" s="11">
        <v>650</v>
      </c>
      <c r="H57" s="11">
        <v>671</v>
      </c>
      <c r="I57" s="11">
        <f t="shared" si="2"/>
        <v>1321</v>
      </c>
      <c r="J57" s="42"/>
      <c r="K57" s="17"/>
    </row>
    <row r="58" spans="1:11" s="11" customFormat="1" ht="15">
      <c r="A58" s="11">
        <v>3</v>
      </c>
      <c r="B58" s="11" t="s">
        <v>250</v>
      </c>
      <c r="C58" s="11" t="s">
        <v>251</v>
      </c>
      <c r="E58" s="11" t="s">
        <v>4</v>
      </c>
      <c r="F58" s="6"/>
      <c r="G58" s="11">
        <v>659</v>
      </c>
      <c r="H58" s="11">
        <v>661</v>
      </c>
      <c r="I58" s="11">
        <f t="shared" si="2"/>
        <v>1320</v>
      </c>
      <c r="J58" s="42"/>
      <c r="K58" s="17"/>
    </row>
    <row r="59" spans="1:11" s="11" customFormat="1" ht="15">
      <c r="A59" s="11">
        <v>4</v>
      </c>
      <c r="B59" s="11" t="s">
        <v>50</v>
      </c>
      <c r="C59" s="11" t="s">
        <v>99</v>
      </c>
      <c r="E59" s="11" t="s">
        <v>8</v>
      </c>
      <c r="F59" s="6"/>
      <c r="G59" s="11">
        <v>651</v>
      </c>
      <c r="H59" s="11">
        <v>660</v>
      </c>
      <c r="I59" s="38">
        <f t="shared" si="2"/>
        <v>1311</v>
      </c>
      <c r="J59" s="42"/>
      <c r="K59" s="17"/>
    </row>
    <row r="60" spans="1:11" s="11" customFormat="1" ht="15">
      <c r="A60" s="11">
        <v>4</v>
      </c>
      <c r="B60" s="11" t="s">
        <v>252</v>
      </c>
      <c r="C60" s="11" t="s">
        <v>253</v>
      </c>
      <c r="E60" s="11" t="s">
        <v>132</v>
      </c>
      <c r="F60" s="6"/>
      <c r="G60" s="11">
        <v>663</v>
      </c>
      <c r="H60" s="11">
        <v>648</v>
      </c>
      <c r="I60" s="38">
        <f t="shared" si="2"/>
        <v>1311</v>
      </c>
      <c r="J60" s="42"/>
      <c r="K60" s="17"/>
    </row>
    <row r="61" spans="1:11" s="11" customFormat="1" ht="15">
      <c r="A61" s="11">
        <v>6</v>
      </c>
      <c r="B61" s="11" t="s">
        <v>254</v>
      </c>
      <c r="C61" s="11" t="s">
        <v>255</v>
      </c>
      <c r="E61" s="11" t="s">
        <v>6</v>
      </c>
      <c r="F61" s="6"/>
      <c r="G61" s="11">
        <v>632</v>
      </c>
      <c r="H61" s="11">
        <v>651</v>
      </c>
      <c r="I61" s="11">
        <f t="shared" si="2"/>
        <v>1283</v>
      </c>
      <c r="J61" s="42"/>
      <c r="K61" s="17"/>
    </row>
    <row r="62" spans="1:11" s="11" customFormat="1" ht="15">
      <c r="A62" s="11">
        <v>7</v>
      </c>
      <c r="B62" s="11" t="s">
        <v>256</v>
      </c>
      <c r="C62" s="11" t="s">
        <v>121</v>
      </c>
      <c r="E62" s="11" t="s">
        <v>8</v>
      </c>
      <c r="F62" s="6"/>
      <c r="G62" s="11">
        <v>630</v>
      </c>
      <c r="H62" s="11">
        <v>625</v>
      </c>
      <c r="I62" s="11">
        <f t="shared" si="2"/>
        <v>1255</v>
      </c>
      <c r="J62" s="42"/>
      <c r="K62" s="17"/>
    </row>
    <row r="63" spans="1:11" s="11" customFormat="1" ht="15">
      <c r="A63" s="11">
        <v>8</v>
      </c>
      <c r="B63" s="11" t="s">
        <v>257</v>
      </c>
      <c r="C63" s="11" t="s">
        <v>258</v>
      </c>
      <c r="E63" s="11" t="s">
        <v>8</v>
      </c>
      <c r="F63" s="6"/>
      <c r="G63" s="11">
        <v>613</v>
      </c>
      <c r="H63" s="11">
        <v>619</v>
      </c>
      <c r="I63" s="11">
        <f t="shared" si="2"/>
        <v>1232</v>
      </c>
      <c r="J63" s="42"/>
      <c r="K63" s="17"/>
    </row>
    <row r="64" spans="2:11" s="11" customFormat="1" ht="15">
      <c r="B64" s="20"/>
      <c r="C64" s="6"/>
      <c r="D64" s="6"/>
      <c r="E64" s="7"/>
      <c r="F64" s="6"/>
      <c r="G64" s="8"/>
      <c r="H64" s="8"/>
      <c r="I64" s="8"/>
      <c r="J64" s="42"/>
      <c r="K64" s="17"/>
    </row>
    <row r="65" spans="1:11" s="11" customFormat="1" ht="15">
      <c r="A65" s="5" t="s">
        <v>13</v>
      </c>
      <c r="B65" s="20"/>
      <c r="C65" s="6"/>
      <c r="D65" s="6"/>
      <c r="E65" s="7"/>
      <c r="F65" s="6"/>
      <c r="G65" s="8" t="s">
        <v>66</v>
      </c>
      <c r="H65" s="8" t="s">
        <v>136</v>
      </c>
      <c r="I65" s="8" t="s">
        <v>2</v>
      </c>
      <c r="J65" s="42"/>
      <c r="K65" s="17"/>
    </row>
    <row r="66" spans="1:11" s="11" customFormat="1" ht="15">
      <c r="A66" s="11">
        <v>1</v>
      </c>
      <c r="B66" s="11" t="s">
        <v>45</v>
      </c>
      <c r="C66" s="11" t="s">
        <v>44</v>
      </c>
      <c r="E66" s="11" t="s">
        <v>24</v>
      </c>
      <c r="G66" s="38">
        <v>687</v>
      </c>
      <c r="H66" s="11">
        <v>695</v>
      </c>
      <c r="I66" s="11">
        <f aca="true" t="shared" si="3" ref="I66:I80">G66+H66</f>
        <v>1382</v>
      </c>
      <c r="J66" s="42"/>
      <c r="K66" s="17"/>
    </row>
    <row r="67" spans="1:11" s="11" customFormat="1" ht="15">
      <c r="A67" s="11">
        <v>2</v>
      </c>
      <c r="B67" s="11" t="s">
        <v>43</v>
      </c>
      <c r="C67" s="11" t="s">
        <v>42</v>
      </c>
      <c r="E67" s="11" t="s">
        <v>24</v>
      </c>
      <c r="G67" s="38">
        <v>696</v>
      </c>
      <c r="H67" s="11">
        <v>683</v>
      </c>
      <c r="I67" s="11">
        <f t="shared" si="3"/>
        <v>1379</v>
      </c>
      <c r="J67" s="42"/>
      <c r="K67" s="17"/>
    </row>
    <row r="68" spans="1:11" s="11" customFormat="1" ht="15">
      <c r="A68" s="11">
        <v>3</v>
      </c>
      <c r="B68" s="11" t="s">
        <v>104</v>
      </c>
      <c r="C68" s="11" t="s">
        <v>105</v>
      </c>
      <c r="E68" s="11" t="s">
        <v>56</v>
      </c>
      <c r="G68" s="38">
        <v>687</v>
      </c>
      <c r="H68" s="11">
        <v>684</v>
      </c>
      <c r="I68" s="11">
        <f t="shared" si="3"/>
        <v>1371</v>
      </c>
      <c r="J68" s="42"/>
      <c r="K68" s="17"/>
    </row>
    <row r="69" spans="1:11" s="11" customFormat="1" ht="15">
      <c r="A69" s="11">
        <v>4</v>
      </c>
      <c r="B69" s="11" t="s">
        <v>233</v>
      </c>
      <c r="C69" s="11" t="s">
        <v>234</v>
      </c>
      <c r="E69" s="11" t="s">
        <v>6</v>
      </c>
      <c r="G69" s="11">
        <v>680</v>
      </c>
      <c r="H69" s="38">
        <v>682</v>
      </c>
      <c r="I69" s="11">
        <f t="shared" si="3"/>
        <v>1362</v>
      </c>
      <c r="J69" s="42"/>
      <c r="K69" s="17"/>
    </row>
    <row r="70" spans="1:11" s="11" customFormat="1" ht="15">
      <c r="A70" s="11">
        <v>5</v>
      </c>
      <c r="B70" s="11" t="s">
        <v>235</v>
      </c>
      <c r="C70" s="11" t="s">
        <v>236</v>
      </c>
      <c r="E70" s="11" t="s">
        <v>4</v>
      </c>
      <c r="G70" s="11">
        <v>675</v>
      </c>
      <c r="H70" s="38">
        <v>672</v>
      </c>
      <c r="I70" s="11">
        <f t="shared" si="3"/>
        <v>1347</v>
      </c>
      <c r="J70" s="42"/>
      <c r="K70" s="17"/>
    </row>
    <row r="71" spans="1:11" s="11" customFormat="1" ht="15">
      <c r="A71" s="11">
        <v>6</v>
      </c>
      <c r="B71" s="11" t="s">
        <v>237</v>
      </c>
      <c r="C71" s="11" t="s">
        <v>238</v>
      </c>
      <c r="E71" s="11" t="s">
        <v>6</v>
      </c>
      <c r="G71" s="11">
        <v>672</v>
      </c>
      <c r="H71" s="11">
        <v>673</v>
      </c>
      <c r="I71" s="11">
        <f t="shared" si="3"/>
        <v>1345</v>
      </c>
      <c r="K71" s="17"/>
    </row>
    <row r="72" spans="1:11" s="11" customFormat="1" ht="15">
      <c r="A72" s="11">
        <v>6</v>
      </c>
      <c r="B72" s="11" t="s">
        <v>239</v>
      </c>
      <c r="C72" s="11" t="s">
        <v>91</v>
      </c>
      <c r="E72" s="11" t="s">
        <v>4</v>
      </c>
      <c r="G72" s="11">
        <v>675</v>
      </c>
      <c r="H72" s="38">
        <v>669</v>
      </c>
      <c r="I72" s="38">
        <f t="shared" si="3"/>
        <v>1344</v>
      </c>
      <c r="J72" s="42"/>
      <c r="K72" s="17"/>
    </row>
    <row r="73" spans="1:11" s="11" customFormat="1" ht="15">
      <c r="A73" s="11">
        <v>8</v>
      </c>
      <c r="B73" s="11" t="s">
        <v>100</v>
      </c>
      <c r="C73" s="11" t="s">
        <v>101</v>
      </c>
      <c r="E73" s="11" t="s">
        <v>6</v>
      </c>
      <c r="G73" s="11">
        <v>676</v>
      </c>
      <c r="H73" s="38">
        <v>667</v>
      </c>
      <c r="I73" s="38">
        <f aca="true" t="shared" si="4" ref="I73:I78">G73+H73</f>
        <v>1343</v>
      </c>
      <c r="J73" s="42"/>
      <c r="K73" s="17"/>
    </row>
    <row r="74" spans="1:11" s="11" customFormat="1" ht="15">
      <c r="A74" s="11">
        <v>9</v>
      </c>
      <c r="B74" s="11" t="s">
        <v>240</v>
      </c>
      <c r="C74" s="11" t="s">
        <v>241</v>
      </c>
      <c r="E74" s="11" t="s">
        <v>4</v>
      </c>
      <c r="G74" s="38">
        <v>661</v>
      </c>
      <c r="H74" s="11">
        <v>677</v>
      </c>
      <c r="I74" s="38">
        <f t="shared" si="4"/>
        <v>1338</v>
      </c>
      <c r="J74" s="42"/>
      <c r="K74" s="17"/>
    </row>
    <row r="75" spans="1:11" s="11" customFormat="1" ht="15">
      <c r="A75" s="11">
        <v>10</v>
      </c>
      <c r="B75" s="11" t="s">
        <v>47</v>
      </c>
      <c r="C75" s="11" t="s">
        <v>46</v>
      </c>
      <c r="E75" s="11" t="s">
        <v>9</v>
      </c>
      <c r="G75" s="38">
        <v>670</v>
      </c>
      <c r="H75" s="11">
        <v>667</v>
      </c>
      <c r="I75" s="11">
        <f t="shared" si="4"/>
        <v>1337</v>
      </c>
      <c r="J75" s="42"/>
      <c r="K75" s="17"/>
    </row>
    <row r="76" spans="1:11" s="11" customFormat="1" ht="15">
      <c r="A76" s="11">
        <v>11</v>
      </c>
      <c r="B76" s="11" t="s">
        <v>92</v>
      </c>
      <c r="C76" s="11" t="s">
        <v>103</v>
      </c>
      <c r="E76" s="11" t="s">
        <v>8</v>
      </c>
      <c r="G76" s="38">
        <v>663</v>
      </c>
      <c r="H76" s="11">
        <v>659</v>
      </c>
      <c r="I76" s="11">
        <f t="shared" si="4"/>
        <v>1322</v>
      </c>
      <c r="J76" s="42"/>
      <c r="K76" s="17"/>
    </row>
    <row r="77" spans="1:11" s="11" customFormat="1" ht="15">
      <c r="A77" s="11">
        <v>12</v>
      </c>
      <c r="B77" s="11" t="s">
        <v>242</v>
      </c>
      <c r="C77" s="11" t="s">
        <v>243</v>
      </c>
      <c r="E77" s="11" t="s">
        <v>132</v>
      </c>
      <c r="G77" s="38">
        <v>657</v>
      </c>
      <c r="H77" s="11">
        <v>656</v>
      </c>
      <c r="I77" s="11">
        <f t="shared" si="4"/>
        <v>1313</v>
      </c>
      <c r="J77" s="42"/>
      <c r="K77" s="17"/>
    </row>
    <row r="78" spans="1:11" s="11" customFormat="1" ht="15">
      <c r="A78" s="11">
        <v>13</v>
      </c>
      <c r="B78" s="11" t="s">
        <v>244</v>
      </c>
      <c r="C78" s="11" t="s">
        <v>122</v>
      </c>
      <c r="E78" s="11" t="s">
        <v>132</v>
      </c>
      <c r="G78" s="11">
        <v>667</v>
      </c>
      <c r="H78" s="38">
        <v>643</v>
      </c>
      <c r="I78" s="11">
        <f t="shared" si="4"/>
        <v>1310</v>
      </c>
      <c r="J78" s="42"/>
      <c r="K78" s="17"/>
    </row>
    <row r="79" spans="1:11" s="11" customFormat="1" ht="15">
      <c r="A79" s="11">
        <v>14</v>
      </c>
      <c r="B79" s="11" t="s">
        <v>245</v>
      </c>
      <c r="C79" s="11" t="s">
        <v>103</v>
      </c>
      <c r="E79" s="11" t="s">
        <v>8</v>
      </c>
      <c r="G79" s="11">
        <v>646</v>
      </c>
      <c r="H79" s="38">
        <v>660</v>
      </c>
      <c r="I79" s="11">
        <f t="shared" si="3"/>
        <v>1306</v>
      </c>
      <c r="J79" s="42"/>
      <c r="K79" s="17"/>
    </row>
    <row r="80" spans="1:11" s="11" customFormat="1" ht="15">
      <c r="A80" s="11">
        <v>15</v>
      </c>
      <c r="B80" s="11" t="s">
        <v>246</v>
      </c>
      <c r="C80" s="11" t="s">
        <v>247</v>
      </c>
      <c r="E80" s="11" t="s">
        <v>8</v>
      </c>
      <c r="G80" s="11">
        <v>648</v>
      </c>
      <c r="H80" s="38">
        <v>643</v>
      </c>
      <c r="I80" s="11">
        <f t="shared" si="3"/>
        <v>1291</v>
      </c>
      <c r="J80" s="42"/>
      <c r="K80" s="17"/>
    </row>
    <row r="81" spans="2:11" s="11" customFormat="1" ht="15">
      <c r="B81" s="17"/>
      <c r="E81" s="12"/>
      <c r="G81" s="12"/>
      <c r="H81" s="12"/>
      <c r="I81" s="12"/>
      <c r="J81" s="42"/>
      <c r="K81" s="17"/>
    </row>
    <row r="82" spans="1:11" s="11" customFormat="1" ht="15">
      <c r="A82" s="5" t="s">
        <v>14</v>
      </c>
      <c r="B82" s="20"/>
      <c r="C82" s="6"/>
      <c r="D82" s="6"/>
      <c r="E82" s="7"/>
      <c r="F82" s="6"/>
      <c r="G82" s="8" t="s">
        <v>66</v>
      </c>
      <c r="H82" s="8" t="s">
        <v>136</v>
      </c>
      <c r="I82" s="8" t="s">
        <v>2</v>
      </c>
      <c r="J82" s="42"/>
      <c r="K82" s="17"/>
    </row>
    <row r="83" spans="1:11" s="11" customFormat="1" ht="15">
      <c r="A83" s="11">
        <v>1</v>
      </c>
      <c r="B83" s="11" t="s">
        <v>70</v>
      </c>
      <c r="C83" s="11" t="s">
        <v>71</v>
      </c>
      <c r="E83" s="11" t="s">
        <v>28</v>
      </c>
      <c r="F83" s="6"/>
      <c r="G83" s="11">
        <v>581</v>
      </c>
      <c r="H83" s="11">
        <v>647</v>
      </c>
      <c r="I83" s="11">
        <f aca="true" t="shared" si="5" ref="I83:I95">G83+H83</f>
        <v>1228</v>
      </c>
      <c r="J83" s="42"/>
      <c r="K83" s="17"/>
    </row>
    <row r="84" spans="1:11" s="11" customFormat="1" ht="15">
      <c r="A84" s="11">
        <v>2</v>
      </c>
      <c r="B84" s="11" t="s">
        <v>108</v>
      </c>
      <c r="C84" s="11" t="s">
        <v>109</v>
      </c>
      <c r="E84" s="11" t="s">
        <v>38</v>
      </c>
      <c r="F84" s="6"/>
      <c r="G84" s="11">
        <v>619</v>
      </c>
      <c r="H84" s="11">
        <v>601</v>
      </c>
      <c r="I84" s="11">
        <f t="shared" si="5"/>
        <v>1220</v>
      </c>
      <c r="J84" s="42"/>
      <c r="K84" s="17"/>
    </row>
    <row r="85" spans="1:11" s="11" customFormat="1" ht="15">
      <c r="A85" s="11">
        <v>3</v>
      </c>
      <c r="B85" s="11" t="s">
        <v>155</v>
      </c>
      <c r="C85" s="11" t="s">
        <v>156</v>
      </c>
      <c r="E85" s="11" t="s">
        <v>3</v>
      </c>
      <c r="F85" s="6"/>
      <c r="G85" s="11">
        <v>608</v>
      </c>
      <c r="H85" s="11">
        <v>610</v>
      </c>
      <c r="I85" s="11">
        <f t="shared" si="5"/>
        <v>1218</v>
      </c>
      <c r="J85" s="43"/>
      <c r="K85" s="8"/>
    </row>
    <row r="86" spans="1:11" s="11" customFormat="1" ht="15">
      <c r="A86" s="11">
        <v>4</v>
      </c>
      <c r="B86" s="11" t="s">
        <v>157</v>
      </c>
      <c r="C86" s="11" t="s">
        <v>158</v>
      </c>
      <c r="E86" s="11" t="s">
        <v>6</v>
      </c>
      <c r="F86" s="6"/>
      <c r="G86" s="11">
        <v>615</v>
      </c>
      <c r="H86" s="11">
        <v>602</v>
      </c>
      <c r="I86" s="11">
        <f t="shared" si="5"/>
        <v>1217</v>
      </c>
      <c r="J86" s="45"/>
      <c r="K86" s="8"/>
    </row>
    <row r="87" spans="1:11" s="11" customFormat="1" ht="15">
      <c r="A87" s="11">
        <v>4</v>
      </c>
      <c r="B87" s="11" t="s">
        <v>30</v>
      </c>
      <c r="C87" s="11" t="s">
        <v>31</v>
      </c>
      <c r="E87" s="11" t="s">
        <v>3</v>
      </c>
      <c r="F87" s="6"/>
      <c r="G87" s="11">
        <v>596</v>
      </c>
      <c r="H87" s="11">
        <v>621</v>
      </c>
      <c r="I87" s="11">
        <f t="shared" si="5"/>
        <v>1217</v>
      </c>
      <c r="J87" s="42"/>
      <c r="K87" s="17"/>
    </row>
    <row r="88" spans="1:11" s="11" customFormat="1" ht="15">
      <c r="A88" s="11">
        <v>6</v>
      </c>
      <c r="B88" s="11" t="s">
        <v>69</v>
      </c>
      <c r="C88" s="11" t="s">
        <v>61</v>
      </c>
      <c r="E88" s="11" t="s">
        <v>28</v>
      </c>
      <c r="F88" s="6"/>
      <c r="G88" s="11">
        <v>606</v>
      </c>
      <c r="H88" s="11">
        <v>601</v>
      </c>
      <c r="I88" s="11">
        <f t="shared" si="5"/>
        <v>1207</v>
      </c>
      <c r="J88" s="42"/>
      <c r="K88" s="17"/>
    </row>
    <row r="89" spans="1:11" s="11" customFormat="1" ht="15">
      <c r="A89" s="11">
        <v>7</v>
      </c>
      <c r="B89" s="11" t="s">
        <v>110</v>
      </c>
      <c r="C89" s="11" t="s">
        <v>111</v>
      </c>
      <c r="E89" s="11" t="s">
        <v>4</v>
      </c>
      <c r="F89" s="6"/>
      <c r="G89" s="11">
        <v>603</v>
      </c>
      <c r="H89" s="11">
        <v>603</v>
      </c>
      <c r="I89" s="11">
        <f t="shared" si="5"/>
        <v>1206</v>
      </c>
      <c r="J89" s="42"/>
      <c r="K89" s="17"/>
    </row>
    <row r="90" spans="1:11" s="11" customFormat="1" ht="15">
      <c r="A90" s="11">
        <v>8</v>
      </c>
      <c r="B90" s="11" t="s">
        <v>159</v>
      </c>
      <c r="C90" s="11" t="s">
        <v>160</v>
      </c>
      <c r="E90" s="11" t="s">
        <v>4</v>
      </c>
      <c r="F90" s="6"/>
      <c r="G90" s="11">
        <v>614</v>
      </c>
      <c r="H90" s="11">
        <v>591</v>
      </c>
      <c r="I90" s="11">
        <f t="shared" si="5"/>
        <v>1205</v>
      </c>
      <c r="J90" s="42"/>
      <c r="K90" s="17"/>
    </row>
    <row r="91" spans="1:11" s="11" customFormat="1" ht="15">
      <c r="A91" s="11">
        <v>9</v>
      </c>
      <c r="B91" s="11" t="s">
        <v>65</v>
      </c>
      <c r="C91" s="11" t="s">
        <v>64</v>
      </c>
      <c r="E91" s="11" t="s">
        <v>39</v>
      </c>
      <c r="G91" s="11">
        <v>584</v>
      </c>
      <c r="H91" s="11">
        <v>615</v>
      </c>
      <c r="I91" s="11">
        <f t="shared" si="5"/>
        <v>1199</v>
      </c>
      <c r="J91" s="42"/>
      <c r="K91" s="17"/>
    </row>
    <row r="92" spans="1:11" s="11" customFormat="1" ht="15">
      <c r="A92" s="11">
        <v>10</v>
      </c>
      <c r="B92" s="11" t="s">
        <v>161</v>
      </c>
      <c r="C92" s="11" t="s">
        <v>61</v>
      </c>
      <c r="E92" s="11" t="s">
        <v>132</v>
      </c>
      <c r="G92" s="11">
        <v>607</v>
      </c>
      <c r="H92" s="11">
        <v>563</v>
      </c>
      <c r="I92" s="11">
        <f t="shared" si="5"/>
        <v>1170</v>
      </c>
      <c r="J92" s="42"/>
      <c r="K92" s="17"/>
    </row>
    <row r="93" spans="1:11" s="11" customFormat="1" ht="15">
      <c r="A93" s="11">
        <v>11</v>
      </c>
      <c r="B93" s="11" t="s">
        <v>63</v>
      </c>
      <c r="C93" s="11" t="s">
        <v>62</v>
      </c>
      <c r="E93" s="11" t="s">
        <v>6</v>
      </c>
      <c r="F93" s="6"/>
      <c r="G93" s="11">
        <v>589</v>
      </c>
      <c r="H93" s="11">
        <v>577</v>
      </c>
      <c r="I93" s="11">
        <f t="shared" si="5"/>
        <v>1166</v>
      </c>
      <c r="J93" s="42"/>
      <c r="K93" s="17"/>
    </row>
    <row r="94" spans="1:11" s="11" customFormat="1" ht="15">
      <c r="A94" s="11">
        <v>12</v>
      </c>
      <c r="B94" s="11" t="s">
        <v>162</v>
      </c>
      <c r="C94" s="11" t="s">
        <v>112</v>
      </c>
      <c r="E94" s="11" t="s">
        <v>38</v>
      </c>
      <c r="F94" s="6"/>
      <c r="G94" s="11">
        <v>569</v>
      </c>
      <c r="H94" s="11">
        <v>587</v>
      </c>
      <c r="I94" s="11">
        <f t="shared" si="5"/>
        <v>1156</v>
      </c>
      <c r="J94" s="42"/>
      <c r="K94" s="17"/>
    </row>
    <row r="95" spans="1:11" s="11" customFormat="1" ht="15">
      <c r="A95" s="11">
        <v>13</v>
      </c>
      <c r="B95" s="11" t="s">
        <v>163</v>
      </c>
      <c r="C95" s="11" t="s">
        <v>164</v>
      </c>
      <c r="E95" s="11" t="s">
        <v>38</v>
      </c>
      <c r="F95" s="6"/>
      <c r="G95" s="11">
        <v>553</v>
      </c>
      <c r="H95" s="11">
        <v>560</v>
      </c>
      <c r="I95" s="11">
        <f t="shared" si="5"/>
        <v>1113</v>
      </c>
      <c r="J95" s="42"/>
      <c r="K95" s="17"/>
    </row>
    <row r="96" spans="1:11" s="6" customFormat="1" ht="15">
      <c r="A96" s="11"/>
      <c r="B96" s="17"/>
      <c r="C96" s="11"/>
      <c r="D96" s="11"/>
      <c r="E96" s="12"/>
      <c r="F96" s="11"/>
      <c r="G96" s="12"/>
      <c r="H96" s="12"/>
      <c r="I96" s="12"/>
      <c r="J96" s="42"/>
      <c r="K96" s="16"/>
    </row>
    <row r="97" spans="1:11" s="11" customFormat="1" ht="15">
      <c r="A97" s="5" t="s">
        <v>15</v>
      </c>
      <c r="B97" s="20"/>
      <c r="C97" s="6"/>
      <c r="D97" s="6"/>
      <c r="E97" s="7"/>
      <c r="F97" s="6"/>
      <c r="G97" s="8" t="s">
        <v>66</v>
      </c>
      <c r="H97" s="8" t="s">
        <v>136</v>
      </c>
      <c r="I97" s="8" t="s">
        <v>2</v>
      </c>
      <c r="J97" s="42"/>
      <c r="K97" s="17"/>
    </row>
    <row r="98" spans="1:11" s="11" customFormat="1" ht="15">
      <c r="A98" s="11">
        <v>1</v>
      </c>
      <c r="B98" s="11" t="s">
        <v>113</v>
      </c>
      <c r="C98" s="11" t="s">
        <v>114</v>
      </c>
      <c r="E98" s="11" t="s">
        <v>3</v>
      </c>
      <c r="G98" s="17">
        <v>671</v>
      </c>
      <c r="H98" s="17">
        <v>641</v>
      </c>
      <c r="I98" s="11">
        <f>G98+H98</f>
        <v>1312</v>
      </c>
      <c r="J98" s="42"/>
      <c r="K98" s="17"/>
    </row>
    <row r="99" spans="1:11" s="11" customFormat="1" ht="15">
      <c r="A99" s="11">
        <v>2</v>
      </c>
      <c r="B99" s="11" t="s">
        <v>139</v>
      </c>
      <c r="C99" s="11" t="s">
        <v>140</v>
      </c>
      <c r="E99" s="11" t="s">
        <v>130</v>
      </c>
      <c r="G99" s="17">
        <v>629</v>
      </c>
      <c r="H99" s="17">
        <v>652</v>
      </c>
      <c r="I99" s="11">
        <f>G99+H99</f>
        <v>1281</v>
      </c>
      <c r="J99" s="42"/>
      <c r="K99" s="17"/>
    </row>
    <row r="100" spans="1:11" s="11" customFormat="1" ht="15">
      <c r="A100" s="11">
        <v>3</v>
      </c>
      <c r="B100" s="11" t="s">
        <v>115</v>
      </c>
      <c r="C100" s="11" t="s">
        <v>116</v>
      </c>
      <c r="E100" s="11" t="s">
        <v>4</v>
      </c>
      <c r="G100" s="17">
        <v>628</v>
      </c>
      <c r="H100" s="17">
        <v>649</v>
      </c>
      <c r="I100" s="11">
        <f>G100+H100</f>
        <v>1277</v>
      </c>
      <c r="J100" s="42"/>
      <c r="K100" s="17"/>
    </row>
    <row r="101" spans="1:11" s="11" customFormat="1" ht="15">
      <c r="A101" s="11">
        <v>4</v>
      </c>
      <c r="B101" s="11" t="s">
        <v>141</v>
      </c>
      <c r="C101" s="11" t="s">
        <v>142</v>
      </c>
      <c r="E101" s="11" t="s">
        <v>9</v>
      </c>
      <c r="G101" s="17">
        <v>649</v>
      </c>
      <c r="H101" s="17">
        <v>626</v>
      </c>
      <c r="I101" s="11">
        <f>G101+H101</f>
        <v>1275</v>
      </c>
      <c r="J101" s="42"/>
      <c r="K101" s="17"/>
    </row>
    <row r="102" spans="1:11" s="11" customFormat="1" ht="15">
      <c r="A102" s="11">
        <v>5</v>
      </c>
      <c r="B102" s="11" t="s">
        <v>143</v>
      </c>
      <c r="C102" s="11" t="s">
        <v>144</v>
      </c>
      <c r="E102" s="11" t="s">
        <v>6</v>
      </c>
      <c r="G102" s="17">
        <v>650</v>
      </c>
      <c r="H102" s="17">
        <v>616</v>
      </c>
      <c r="I102" s="11">
        <f>G102+H102</f>
        <v>1266</v>
      </c>
      <c r="J102" s="42"/>
      <c r="K102" s="17"/>
    </row>
    <row r="103" spans="1:11" s="11" customFormat="1" ht="15">
      <c r="A103" s="11">
        <v>6</v>
      </c>
      <c r="B103" s="11" t="s">
        <v>145</v>
      </c>
      <c r="C103" s="11" t="s">
        <v>146</v>
      </c>
      <c r="E103" s="11" t="s">
        <v>8</v>
      </c>
      <c r="G103" s="11">
        <v>634</v>
      </c>
      <c r="H103" s="11">
        <v>629</v>
      </c>
      <c r="I103" s="11">
        <f aca="true" t="shared" si="6" ref="I103:I112">G103+H103</f>
        <v>1263</v>
      </c>
      <c r="J103" s="42"/>
      <c r="K103" s="17"/>
    </row>
    <row r="104" spans="1:11" s="11" customFormat="1" ht="15">
      <c r="A104" s="11">
        <v>7</v>
      </c>
      <c r="B104" s="11" t="s">
        <v>33</v>
      </c>
      <c r="C104" s="11" t="s">
        <v>34</v>
      </c>
      <c r="E104" s="11" t="s">
        <v>9</v>
      </c>
      <c r="G104" s="11">
        <v>631</v>
      </c>
      <c r="H104" s="11">
        <v>625</v>
      </c>
      <c r="I104" s="11">
        <f t="shared" si="6"/>
        <v>1256</v>
      </c>
      <c r="J104" s="42"/>
      <c r="K104" s="17"/>
    </row>
    <row r="105" spans="1:11" s="11" customFormat="1" ht="15">
      <c r="A105" s="11">
        <v>8</v>
      </c>
      <c r="B105" s="11" t="s">
        <v>147</v>
      </c>
      <c r="C105" s="11" t="s">
        <v>148</v>
      </c>
      <c r="E105" s="11" t="s">
        <v>5</v>
      </c>
      <c r="G105" s="11">
        <v>633</v>
      </c>
      <c r="H105" s="11">
        <v>612</v>
      </c>
      <c r="I105" s="11">
        <f t="shared" si="6"/>
        <v>1245</v>
      </c>
      <c r="J105" s="42"/>
      <c r="K105" s="17"/>
    </row>
    <row r="106" spans="1:11" s="11" customFormat="1" ht="15">
      <c r="A106" s="11">
        <v>9</v>
      </c>
      <c r="B106" s="11" t="s">
        <v>120</v>
      </c>
      <c r="C106" s="11" t="s">
        <v>125</v>
      </c>
      <c r="E106" s="11" t="s">
        <v>8</v>
      </c>
      <c r="G106" s="11">
        <v>612</v>
      </c>
      <c r="H106" s="11">
        <v>624</v>
      </c>
      <c r="I106" s="11">
        <f t="shared" si="6"/>
        <v>1236</v>
      </c>
      <c r="J106" s="42"/>
      <c r="K106" s="17"/>
    </row>
    <row r="107" spans="1:11" s="11" customFormat="1" ht="15">
      <c r="A107" s="11">
        <v>10</v>
      </c>
      <c r="B107" s="11" t="s">
        <v>149</v>
      </c>
      <c r="C107" s="11" t="s">
        <v>150</v>
      </c>
      <c r="E107" s="11" t="s">
        <v>77</v>
      </c>
      <c r="G107" s="11">
        <v>607</v>
      </c>
      <c r="H107" s="11">
        <v>624</v>
      </c>
      <c r="I107" s="11">
        <f t="shared" si="6"/>
        <v>1231</v>
      </c>
      <c r="J107" s="42"/>
      <c r="K107" s="17"/>
    </row>
    <row r="108" spans="1:11" s="11" customFormat="1" ht="15">
      <c r="A108" s="11">
        <v>11</v>
      </c>
      <c r="B108" s="11" t="s">
        <v>54</v>
      </c>
      <c r="C108" s="11" t="s">
        <v>53</v>
      </c>
      <c r="E108" s="11" t="s">
        <v>56</v>
      </c>
      <c r="G108" s="11">
        <v>637</v>
      </c>
      <c r="H108" s="11">
        <v>593</v>
      </c>
      <c r="I108" s="11">
        <f t="shared" si="6"/>
        <v>1230</v>
      </c>
      <c r="J108" s="42"/>
      <c r="K108" s="17"/>
    </row>
    <row r="109" spans="1:11" s="11" customFormat="1" ht="15">
      <c r="A109" s="11">
        <v>12</v>
      </c>
      <c r="B109" s="11" t="s">
        <v>49</v>
      </c>
      <c r="C109" s="11" t="s">
        <v>119</v>
      </c>
      <c r="E109" s="11" t="s">
        <v>24</v>
      </c>
      <c r="G109" s="11">
        <v>624</v>
      </c>
      <c r="H109" s="11">
        <v>581</v>
      </c>
      <c r="I109" s="11">
        <f t="shared" si="6"/>
        <v>1205</v>
      </c>
      <c r="J109" s="42"/>
      <c r="K109" s="17"/>
    </row>
    <row r="110" spans="1:11" s="11" customFormat="1" ht="15">
      <c r="A110" s="11">
        <v>13</v>
      </c>
      <c r="B110" s="11" t="s">
        <v>151</v>
      </c>
      <c r="C110" s="11" t="s">
        <v>152</v>
      </c>
      <c r="E110" s="11" t="s">
        <v>6</v>
      </c>
      <c r="G110" s="11">
        <v>572</v>
      </c>
      <c r="H110" s="11">
        <v>627</v>
      </c>
      <c r="I110" s="11">
        <f t="shared" si="6"/>
        <v>1199</v>
      </c>
      <c r="J110" s="42"/>
      <c r="K110" s="17"/>
    </row>
    <row r="111" spans="1:11" s="11" customFormat="1" ht="15">
      <c r="A111" s="11">
        <v>13</v>
      </c>
      <c r="B111" s="11" t="s">
        <v>153</v>
      </c>
      <c r="C111" s="11" t="s">
        <v>154</v>
      </c>
      <c r="E111" s="11" t="s">
        <v>38</v>
      </c>
      <c r="G111" s="11">
        <v>606</v>
      </c>
      <c r="H111" s="11">
        <v>593</v>
      </c>
      <c r="I111" s="11">
        <f t="shared" si="6"/>
        <v>1199</v>
      </c>
      <c r="J111" s="42"/>
      <c r="K111" s="17"/>
    </row>
    <row r="112" spans="1:11" s="11" customFormat="1" ht="15">
      <c r="A112" s="11">
        <v>15</v>
      </c>
      <c r="B112" s="11" t="s">
        <v>123</v>
      </c>
      <c r="C112" s="11" t="s">
        <v>124</v>
      </c>
      <c r="E112" s="11" t="s">
        <v>77</v>
      </c>
      <c r="G112" s="11">
        <v>553</v>
      </c>
      <c r="H112" s="11">
        <v>577</v>
      </c>
      <c r="I112" s="11">
        <f t="shared" si="6"/>
        <v>1130</v>
      </c>
      <c r="J112" s="42"/>
      <c r="K112" s="17"/>
    </row>
    <row r="113" spans="10:11" s="11" customFormat="1" ht="15">
      <c r="J113" s="42"/>
      <c r="K113" s="17"/>
    </row>
    <row r="114" spans="1:11" s="6" customFormat="1" ht="15">
      <c r="A114" s="5" t="s">
        <v>16</v>
      </c>
      <c r="B114" s="20"/>
      <c r="E114" s="7"/>
      <c r="G114" s="8" t="s">
        <v>66</v>
      </c>
      <c r="H114" s="8" t="s">
        <v>136</v>
      </c>
      <c r="I114" s="8" t="s">
        <v>2</v>
      </c>
      <c r="J114" s="42"/>
      <c r="K114" s="16"/>
    </row>
    <row r="115" spans="1:11" s="11" customFormat="1" ht="15">
      <c r="A115" s="11">
        <v>1</v>
      </c>
      <c r="B115" s="11" t="s">
        <v>98</v>
      </c>
      <c r="C115" s="11" t="s">
        <v>64</v>
      </c>
      <c r="E115" s="11" t="s">
        <v>4</v>
      </c>
      <c r="F115" s="6"/>
      <c r="G115" s="11">
        <v>681</v>
      </c>
      <c r="H115" s="11">
        <v>666</v>
      </c>
      <c r="I115" s="11">
        <f aca="true" t="shared" si="7" ref="I115:I120">G115+H115</f>
        <v>1347</v>
      </c>
      <c r="J115" s="42"/>
      <c r="K115" s="17"/>
    </row>
    <row r="116" spans="1:11" s="11" customFormat="1" ht="15">
      <c r="A116" s="11">
        <v>2</v>
      </c>
      <c r="B116" s="11" t="s">
        <v>117</v>
      </c>
      <c r="C116" s="11" t="s">
        <v>118</v>
      </c>
      <c r="E116" s="11" t="s">
        <v>4</v>
      </c>
      <c r="F116" s="6"/>
      <c r="G116" s="11">
        <v>667</v>
      </c>
      <c r="H116" s="11">
        <v>672</v>
      </c>
      <c r="I116" s="11">
        <f t="shared" si="7"/>
        <v>1339</v>
      </c>
      <c r="J116" s="42"/>
      <c r="K116" s="17"/>
    </row>
    <row r="117" spans="1:11" s="11" customFormat="1" ht="15">
      <c r="A117" s="11">
        <v>3</v>
      </c>
      <c r="B117" s="11" t="s">
        <v>50</v>
      </c>
      <c r="C117" s="11" t="s">
        <v>174</v>
      </c>
      <c r="E117" s="11" t="s">
        <v>8</v>
      </c>
      <c r="F117" s="6"/>
      <c r="G117" s="11">
        <v>634</v>
      </c>
      <c r="H117" s="11">
        <v>654</v>
      </c>
      <c r="I117" s="11">
        <f t="shared" si="7"/>
        <v>1288</v>
      </c>
      <c r="J117" s="42"/>
      <c r="K117" s="17"/>
    </row>
    <row r="118" spans="1:11" s="11" customFormat="1" ht="15">
      <c r="A118" s="11">
        <v>4</v>
      </c>
      <c r="B118" s="11" t="s">
        <v>175</v>
      </c>
      <c r="C118" s="11" t="s">
        <v>176</v>
      </c>
      <c r="E118" s="11" t="s">
        <v>8</v>
      </c>
      <c r="F118" s="6"/>
      <c r="G118" s="11">
        <v>635</v>
      </c>
      <c r="H118" s="11">
        <v>646</v>
      </c>
      <c r="I118" s="11">
        <f t="shared" si="7"/>
        <v>1281</v>
      </c>
      <c r="J118" s="42"/>
      <c r="K118" s="17"/>
    </row>
    <row r="119" spans="1:11" s="11" customFormat="1" ht="15">
      <c r="A119" s="11">
        <v>5</v>
      </c>
      <c r="B119" s="11" t="s">
        <v>177</v>
      </c>
      <c r="C119" s="11" t="s">
        <v>178</v>
      </c>
      <c r="E119" s="11" t="s">
        <v>8</v>
      </c>
      <c r="F119" s="6"/>
      <c r="G119" s="11">
        <v>644</v>
      </c>
      <c r="H119" s="11">
        <v>620</v>
      </c>
      <c r="I119" s="11">
        <f t="shared" si="7"/>
        <v>1264</v>
      </c>
      <c r="J119" s="42"/>
      <c r="K119" s="17"/>
    </row>
    <row r="120" spans="1:11" s="11" customFormat="1" ht="15">
      <c r="A120" s="11">
        <v>6</v>
      </c>
      <c r="B120" s="11" t="s">
        <v>179</v>
      </c>
      <c r="C120" s="11" t="s">
        <v>32</v>
      </c>
      <c r="E120" s="11" t="s">
        <v>6</v>
      </c>
      <c r="G120" s="11">
        <v>641</v>
      </c>
      <c r="H120" s="11">
        <v>613</v>
      </c>
      <c r="I120" s="11">
        <f t="shared" si="7"/>
        <v>1254</v>
      </c>
      <c r="J120" s="42"/>
      <c r="K120" s="17"/>
    </row>
    <row r="121" spans="2:11" s="11" customFormat="1" ht="15">
      <c r="B121" s="17"/>
      <c r="E121" s="12"/>
      <c r="G121" s="12"/>
      <c r="H121" s="12"/>
      <c r="I121" s="12"/>
      <c r="J121" s="42"/>
      <c r="K121" s="17"/>
    </row>
    <row r="122" spans="1:11" s="11" customFormat="1" ht="15">
      <c r="A122" s="5" t="s">
        <v>17</v>
      </c>
      <c r="B122" s="20"/>
      <c r="C122" s="6"/>
      <c r="D122" s="6"/>
      <c r="E122" s="7"/>
      <c r="F122" s="6"/>
      <c r="G122" s="8" t="s">
        <v>66</v>
      </c>
      <c r="H122" s="8" t="s">
        <v>136</v>
      </c>
      <c r="I122" s="8" t="s">
        <v>2</v>
      </c>
      <c r="J122" s="42"/>
      <c r="K122" s="17"/>
    </row>
    <row r="123" spans="1:11" s="11" customFormat="1" ht="15">
      <c r="A123" s="11">
        <v>1</v>
      </c>
      <c r="B123" s="11" t="s">
        <v>165</v>
      </c>
      <c r="C123" s="11" t="s">
        <v>166</v>
      </c>
      <c r="E123" s="11" t="s">
        <v>28</v>
      </c>
      <c r="G123" s="11">
        <v>684</v>
      </c>
      <c r="H123" s="11">
        <v>683</v>
      </c>
      <c r="I123" s="11">
        <f aca="true" t="shared" si="8" ref="I123:I128">G123+H123</f>
        <v>1367</v>
      </c>
      <c r="J123" s="42"/>
      <c r="K123" s="17"/>
    </row>
    <row r="124" spans="1:11" s="11" customFormat="1" ht="15">
      <c r="A124" s="11">
        <v>2</v>
      </c>
      <c r="B124" s="11" t="s">
        <v>102</v>
      </c>
      <c r="C124" s="11" t="s">
        <v>36</v>
      </c>
      <c r="E124" s="11" t="s">
        <v>4</v>
      </c>
      <c r="G124" s="11">
        <v>686</v>
      </c>
      <c r="H124" s="11">
        <v>677</v>
      </c>
      <c r="I124" s="11">
        <f t="shared" si="8"/>
        <v>1363</v>
      </c>
      <c r="J124" s="42"/>
      <c r="K124" s="17"/>
    </row>
    <row r="125" spans="1:11" s="11" customFormat="1" ht="15">
      <c r="A125" s="11">
        <v>3</v>
      </c>
      <c r="B125" s="11" t="s">
        <v>167</v>
      </c>
      <c r="C125" s="11" t="s">
        <v>168</v>
      </c>
      <c r="E125" s="11" t="s">
        <v>8</v>
      </c>
      <c r="G125" s="11">
        <v>664</v>
      </c>
      <c r="H125" s="11">
        <v>693</v>
      </c>
      <c r="I125" s="11">
        <f t="shared" si="8"/>
        <v>1357</v>
      </c>
      <c r="J125" s="42"/>
      <c r="K125" s="17"/>
    </row>
    <row r="126" spans="1:11" s="11" customFormat="1" ht="15">
      <c r="A126" s="11">
        <v>4</v>
      </c>
      <c r="B126" s="11" t="s">
        <v>52</v>
      </c>
      <c r="C126" s="11" t="s">
        <v>51</v>
      </c>
      <c r="E126" s="11" t="s">
        <v>6</v>
      </c>
      <c r="G126" s="11">
        <v>671</v>
      </c>
      <c r="H126" s="11">
        <v>685</v>
      </c>
      <c r="I126" s="11">
        <f t="shared" si="8"/>
        <v>1356</v>
      </c>
      <c r="J126" s="42"/>
      <c r="K126" s="17"/>
    </row>
    <row r="127" spans="1:11" s="11" customFormat="1" ht="15">
      <c r="A127" s="11">
        <v>5</v>
      </c>
      <c r="B127" s="11" t="s">
        <v>169</v>
      </c>
      <c r="C127" s="11" t="s">
        <v>170</v>
      </c>
      <c r="E127" s="11" t="s">
        <v>4</v>
      </c>
      <c r="G127" s="11">
        <v>675</v>
      </c>
      <c r="H127" s="11">
        <v>679</v>
      </c>
      <c r="I127" s="11">
        <f t="shared" si="8"/>
        <v>1354</v>
      </c>
      <c r="J127" s="42"/>
      <c r="K127" s="17"/>
    </row>
    <row r="128" spans="1:11" s="11" customFormat="1" ht="15">
      <c r="A128" s="11">
        <v>6</v>
      </c>
      <c r="B128" s="11" t="s">
        <v>171</v>
      </c>
      <c r="C128" s="11" t="s">
        <v>172</v>
      </c>
      <c r="E128" s="11" t="s">
        <v>173</v>
      </c>
      <c r="G128" s="11">
        <v>678</v>
      </c>
      <c r="H128" s="11">
        <v>666</v>
      </c>
      <c r="I128" s="11">
        <f t="shared" si="8"/>
        <v>1344</v>
      </c>
      <c r="J128" s="42"/>
      <c r="K128" s="17"/>
    </row>
    <row r="129" spans="9:11" s="11" customFormat="1" ht="15">
      <c r="I129" s="38"/>
      <c r="J129" s="42"/>
      <c r="K129" s="17"/>
    </row>
    <row r="130" spans="1:11" s="11" customFormat="1" ht="18">
      <c r="A130" s="33"/>
      <c r="B130" s="31"/>
      <c r="C130" s="33"/>
      <c r="D130" s="33"/>
      <c r="E130" s="24" t="s">
        <v>18</v>
      </c>
      <c r="F130" s="33"/>
      <c r="G130" s="30"/>
      <c r="H130" s="30"/>
      <c r="I130" s="30"/>
      <c r="J130" s="26"/>
      <c r="K130" s="17"/>
    </row>
    <row r="131" spans="2:14" s="11" customFormat="1" ht="15">
      <c r="B131" s="17"/>
      <c r="E131" s="12"/>
      <c r="G131" s="12"/>
      <c r="H131" s="12"/>
      <c r="I131" s="12"/>
      <c r="J131" s="42"/>
      <c r="K131" s="16"/>
      <c r="L131" s="6"/>
      <c r="M131" s="6"/>
      <c r="N131" s="6"/>
    </row>
    <row r="132" spans="1:11" s="11" customFormat="1" ht="15">
      <c r="A132" s="7"/>
      <c r="B132" s="16"/>
      <c r="C132" s="8" t="s">
        <v>19</v>
      </c>
      <c r="D132" s="8"/>
      <c r="E132" s="7"/>
      <c r="F132" s="7"/>
      <c r="G132" s="8" t="s">
        <v>66</v>
      </c>
      <c r="H132" s="8" t="s">
        <v>136</v>
      </c>
      <c r="I132" s="8" t="s">
        <v>2</v>
      </c>
      <c r="J132" s="43"/>
      <c r="K132" s="17"/>
    </row>
    <row r="133" spans="1:11" s="11" customFormat="1" ht="15">
      <c r="A133" s="30"/>
      <c r="B133" s="31">
        <v>1</v>
      </c>
      <c r="C133" s="32" t="s">
        <v>21</v>
      </c>
      <c r="D133" s="32"/>
      <c r="E133" s="30" t="s">
        <v>4</v>
      </c>
      <c r="F133" s="34"/>
      <c r="G133" s="30">
        <f>10+4+4+2+10+10+4+10+4+8</f>
        <v>66</v>
      </c>
      <c r="H133" s="30">
        <f>10+10+10+10+8+10+8+10+8</f>
        <v>84</v>
      </c>
      <c r="I133" s="30">
        <f aca="true" t="shared" si="9" ref="I133:I148">G133+H133</f>
        <v>150</v>
      </c>
      <c r="J133" s="26"/>
      <c r="K133" s="17"/>
    </row>
    <row r="134" spans="1:11" s="11" customFormat="1" ht="15">
      <c r="A134" s="30"/>
      <c r="B134" s="31">
        <v>2</v>
      </c>
      <c r="C134" s="32" t="s">
        <v>128</v>
      </c>
      <c r="D134" s="32"/>
      <c r="E134" s="30" t="s">
        <v>94</v>
      </c>
      <c r="F134" s="33"/>
      <c r="G134" s="30">
        <f>10+8+10+8+10+8+8+4</f>
        <v>66</v>
      </c>
      <c r="H134" s="30"/>
      <c r="I134" s="30">
        <f t="shared" si="9"/>
        <v>66</v>
      </c>
      <c r="J134" s="26"/>
      <c r="K134" s="17"/>
    </row>
    <row r="135" spans="1:11" s="11" customFormat="1" ht="15">
      <c r="A135" s="30"/>
      <c r="B135" s="31">
        <v>3</v>
      </c>
      <c r="C135" s="32" t="s">
        <v>22</v>
      </c>
      <c r="D135" s="32"/>
      <c r="E135" s="30" t="s">
        <v>6</v>
      </c>
      <c r="F135" s="34"/>
      <c r="G135" s="30">
        <f>2+2+2+2+8</f>
        <v>16</v>
      </c>
      <c r="H135" s="30">
        <f>8+8+2+8+4+2+10+2+4</f>
        <v>48</v>
      </c>
      <c r="I135" s="30">
        <f t="shared" si="9"/>
        <v>64</v>
      </c>
      <c r="J135" s="26"/>
      <c r="K135" s="17"/>
    </row>
    <row r="136" spans="1:11" s="11" customFormat="1" ht="15">
      <c r="A136" s="30"/>
      <c r="B136" s="31">
        <v>4</v>
      </c>
      <c r="C136" s="32" t="s">
        <v>23</v>
      </c>
      <c r="D136" s="32"/>
      <c r="E136" s="30" t="s">
        <v>7</v>
      </c>
      <c r="F136" s="34"/>
      <c r="G136" s="30">
        <f>4+10+4+10+4+8+4+2</f>
        <v>46</v>
      </c>
      <c r="H136" s="30"/>
      <c r="I136" s="30">
        <f t="shared" si="9"/>
        <v>46</v>
      </c>
      <c r="J136" s="26"/>
      <c r="K136" s="17"/>
    </row>
    <row r="137" spans="1:11" s="11" customFormat="1" ht="15">
      <c r="A137" s="30"/>
      <c r="B137" s="31">
        <v>5</v>
      </c>
      <c r="C137" s="32" t="s">
        <v>26</v>
      </c>
      <c r="D137" s="32"/>
      <c r="E137" s="30" t="s">
        <v>28</v>
      </c>
      <c r="F137" s="33"/>
      <c r="G137" s="30">
        <f>8+8+4</f>
        <v>20</v>
      </c>
      <c r="H137" s="30">
        <f>8+8</f>
        <v>16</v>
      </c>
      <c r="I137" s="30">
        <f t="shared" si="9"/>
        <v>36</v>
      </c>
      <c r="J137" s="26"/>
      <c r="K137" s="17"/>
    </row>
    <row r="138" spans="1:14" s="6" customFormat="1" ht="15">
      <c r="A138" s="30"/>
      <c r="B138" s="31">
        <v>6</v>
      </c>
      <c r="C138" s="32" t="s">
        <v>20</v>
      </c>
      <c r="D138" s="32"/>
      <c r="E138" s="30" t="s">
        <v>3</v>
      </c>
      <c r="F138" s="34"/>
      <c r="G138" s="30">
        <f>8+2</f>
        <v>10</v>
      </c>
      <c r="H138" s="30">
        <f>4+4+2+10+4</f>
        <v>24</v>
      </c>
      <c r="I138" s="30">
        <f t="shared" si="9"/>
        <v>34</v>
      </c>
      <c r="J138" s="26"/>
      <c r="K138" s="17"/>
      <c r="L138" s="11"/>
      <c r="M138" s="11"/>
      <c r="N138" s="11"/>
    </row>
    <row r="139" spans="1:14" s="6" customFormat="1" ht="15">
      <c r="A139" s="30"/>
      <c r="B139" s="31">
        <v>7</v>
      </c>
      <c r="C139" s="32" t="s">
        <v>259</v>
      </c>
      <c r="D139" s="32"/>
      <c r="E139" s="30" t="s">
        <v>8</v>
      </c>
      <c r="F139" s="34"/>
      <c r="G139" s="30">
        <f>8+2+2+4</f>
        <v>16</v>
      </c>
      <c r="H139" s="30">
        <f>2+2+4+4</f>
        <v>12</v>
      </c>
      <c r="I139" s="37">
        <f t="shared" si="9"/>
        <v>28</v>
      </c>
      <c r="J139" s="26"/>
      <c r="K139" s="17"/>
      <c r="L139" s="11"/>
      <c r="M139" s="11"/>
      <c r="N139" s="11"/>
    </row>
    <row r="140" spans="1:14" s="6" customFormat="1" ht="15">
      <c r="A140" s="30"/>
      <c r="B140" s="31">
        <v>8</v>
      </c>
      <c r="C140" s="32" t="s">
        <v>27</v>
      </c>
      <c r="D140" s="32"/>
      <c r="E140" s="30" t="s">
        <v>24</v>
      </c>
      <c r="F140" s="33"/>
      <c r="G140" s="30">
        <f>10</f>
        <v>10</v>
      </c>
      <c r="H140" s="30">
        <f>10</f>
        <v>10</v>
      </c>
      <c r="I140" s="30">
        <f t="shared" si="9"/>
        <v>20</v>
      </c>
      <c r="J140" s="26"/>
      <c r="K140" s="17"/>
      <c r="L140" s="11"/>
      <c r="M140" s="11"/>
      <c r="N140" s="11"/>
    </row>
    <row r="141" spans="1:14" s="6" customFormat="1" ht="15">
      <c r="A141" s="30"/>
      <c r="B141" s="31">
        <v>8</v>
      </c>
      <c r="C141" s="32" t="s">
        <v>25</v>
      </c>
      <c r="D141" s="32"/>
      <c r="E141" s="30" t="s">
        <v>11</v>
      </c>
      <c r="F141" s="34"/>
      <c r="G141" s="30">
        <f>2+10</f>
        <v>12</v>
      </c>
      <c r="H141" s="30">
        <f>8</f>
        <v>8</v>
      </c>
      <c r="I141" s="30">
        <f t="shared" si="9"/>
        <v>20</v>
      </c>
      <c r="J141" s="26"/>
      <c r="K141" s="17"/>
      <c r="L141" s="11"/>
      <c r="M141" s="11"/>
      <c r="N141" s="11"/>
    </row>
    <row r="142" spans="1:14" s="6" customFormat="1" ht="15">
      <c r="A142" s="30"/>
      <c r="B142" s="31">
        <v>10</v>
      </c>
      <c r="C142" s="32" t="s">
        <v>137</v>
      </c>
      <c r="D142" s="32"/>
      <c r="E142" s="30" t="s">
        <v>261</v>
      </c>
      <c r="F142" s="33"/>
      <c r="G142" s="30">
        <f>8+10</f>
        <v>18</v>
      </c>
      <c r="H142" s="30"/>
      <c r="I142" s="30">
        <f t="shared" si="9"/>
        <v>18</v>
      </c>
      <c r="J142" s="26"/>
      <c r="K142" s="17"/>
      <c r="L142" s="11"/>
      <c r="M142" s="11"/>
      <c r="N142" s="11"/>
    </row>
    <row r="143" spans="1:14" s="6" customFormat="1" ht="15">
      <c r="A143" s="30"/>
      <c r="B143" s="31">
        <v>11</v>
      </c>
      <c r="C143" s="32" t="s">
        <v>37</v>
      </c>
      <c r="D143" s="32"/>
      <c r="E143" s="30" t="s">
        <v>38</v>
      </c>
      <c r="F143" s="34"/>
      <c r="G143" s="30"/>
      <c r="H143" s="30">
        <f>4+4+2</f>
        <v>10</v>
      </c>
      <c r="I143" s="37">
        <f t="shared" si="9"/>
        <v>10</v>
      </c>
      <c r="J143" s="26"/>
      <c r="K143" s="17"/>
      <c r="L143" s="11"/>
      <c r="M143" s="11"/>
      <c r="N143" s="11"/>
    </row>
    <row r="144" spans="1:14" s="6" customFormat="1" ht="15">
      <c r="A144" s="30"/>
      <c r="B144" s="31">
        <v>12</v>
      </c>
      <c r="C144" s="32" t="s">
        <v>40</v>
      </c>
      <c r="D144" s="32"/>
      <c r="E144" s="30" t="s">
        <v>41</v>
      </c>
      <c r="F144" s="33"/>
      <c r="G144" s="30">
        <f>4</f>
        <v>4</v>
      </c>
      <c r="H144" s="30"/>
      <c r="I144" s="37">
        <f t="shared" si="9"/>
        <v>4</v>
      </c>
      <c r="J144" s="26"/>
      <c r="K144" s="17"/>
      <c r="L144" s="11"/>
      <c r="M144" s="11"/>
      <c r="N144" s="11"/>
    </row>
    <row r="145" spans="1:14" s="6" customFormat="1" ht="15">
      <c r="A145" s="30"/>
      <c r="B145" s="31">
        <v>12</v>
      </c>
      <c r="C145" s="32" t="s">
        <v>129</v>
      </c>
      <c r="D145" s="32"/>
      <c r="E145" s="30" t="s">
        <v>130</v>
      </c>
      <c r="F145" s="34"/>
      <c r="G145" s="30">
        <f>4</f>
        <v>4</v>
      </c>
      <c r="H145" s="30"/>
      <c r="I145" s="30">
        <f t="shared" si="9"/>
        <v>4</v>
      </c>
      <c r="J145" s="26"/>
      <c r="K145" s="17"/>
      <c r="L145" s="11"/>
      <c r="M145" s="11"/>
      <c r="N145" s="11"/>
    </row>
    <row r="146" spans="1:11" s="11" customFormat="1" ht="15">
      <c r="A146" s="30"/>
      <c r="B146" s="31">
        <v>14</v>
      </c>
      <c r="C146" s="32" t="s">
        <v>133</v>
      </c>
      <c r="D146" s="32"/>
      <c r="E146" s="30" t="s">
        <v>134</v>
      </c>
      <c r="F146" s="34"/>
      <c r="G146" s="30">
        <f>2</f>
        <v>2</v>
      </c>
      <c r="H146" s="30"/>
      <c r="I146" s="30">
        <f t="shared" si="9"/>
        <v>2</v>
      </c>
      <c r="J146" s="26"/>
      <c r="K146" s="17"/>
    </row>
    <row r="147" spans="1:14" s="11" customFormat="1" ht="15">
      <c r="A147" s="30"/>
      <c r="B147" s="31">
        <v>14</v>
      </c>
      <c r="C147" s="32" t="s">
        <v>131</v>
      </c>
      <c r="D147" s="32"/>
      <c r="E147" s="30" t="s">
        <v>132</v>
      </c>
      <c r="F147" s="34"/>
      <c r="G147" s="30"/>
      <c r="H147" s="30">
        <f>2</f>
        <v>2</v>
      </c>
      <c r="I147" s="37">
        <f t="shared" si="9"/>
        <v>2</v>
      </c>
      <c r="J147" s="26"/>
      <c r="K147" s="16"/>
      <c r="L147" s="6"/>
      <c r="M147" s="6"/>
      <c r="N147" s="6"/>
    </row>
    <row r="148" spans="1:11" s="11" customFormat="1" ht="15">
      <c r="A148" s="30"/>
      <c r="B148" s="31">
        <v>14</v>
      </c>
      <c r="C148" s="32" t="s">
        <v>138</v>
      </c>
      <c r="D148" s="32"/>
      <c r="E148" s="30" t="s">
        <v>260</v>
      </c>
      <c r="F148" s="33"/>
      <c r="G148" s="30">
        <f>2</f>
        <v>2</v>
      </c>
      <c r="H148" s="30"/>
      <c r="I148" s="30">
        <f t="shared" si="9"/>
        <v>2</v>
      </c>
      <c r="J148" s="26"/>
      <c r="K148" s="17"/>
    </row>
    <row r="149" spans="1:11" s="11" customFormat="1" ht="15">
      <c r="A149" s="30"/>
      <c r="B149" s="31"/>
      <c r="C149" s="32"/>
      <c r="D149" s="32"/>
      <c r="E149" s="30"/>
      <c r="F149" s="33"/>
      <c r="G149" s="30"/>
      <c r="H149" s="30"/>
      <c r="I149" s="30"/>
      <c r="J149" s="26"/>
      <c r="K149" s="17"/>
    </row>
    <row r="150" spans="1:11" s="11" customFormat="1" ht="15">
      <c r="A150" s="30"/>
      <c r="B150" s="31"/>
      <c r="C150" s="11" t="s">
        <v>106</v>
      </c>
      <c r="D150" s="34"/>
      <c r="E150" s="36"/>
      <c r="F150" s="34"/>
      <c r="G150" s="15" t="s">
        <v>107</v>
      </c>
      <c r="H150" s="30"/>
      <c r="I150" s="37"/>
      <c r="J150" s="26"/>
      <c r="K150" s="17"/>
    </row>
    <row r="151" spans="1:14" s="11" customFormat="1" ht="15">
      <c r="A151" s="30"/>
      <c r="B151" s="31"/>
      <c r="C151" s="32"/>
      <c r="D151" s="32"/>
      <c r="E151" s="30"/>
      <c r="F151" s="34"/>
      <c r="G151" s="30"/>
      <c r="H151" s="30"/>
      <c r="I151" s="37"/>
      <c r="J151" s="26"/>
      <c r="K151" s="16"/>
      <c r="L151" s="6"/>
      <c r="M151" s="6"/>
      <c r="N151" s="6"/>
    </row>
    <row r="152" spans="1:11" s="11" customFormat="1" ht="15">
      <c r="A152" s="30"/>
      <c r="B152" s="31"/>
      <c r="C152" s="32"/>
      <c r="D152" s="32"/>
      <c r="E152" s="30"/>
      <c r="F152" s="34"/>
      <c r="G152" s="30"/>
      <c r="H152" s="30"/>
      <c r="I152" s="30"/>
      <c r="J152" s="26"/>
      <c r="K152" s="17"/>
    </row>
    <row r="153" spans="1:11" s="11" customFormat="1" ht="15">
      <c r="A153" s="30"/>
      <c r="B153" s="31"/>
      <c r="C153" s="32"/>
      <c r="D153" s="32"/>
      <c r="E153" s="30"/>
      <c r="F153" s="34"/>
      <c r="G153" s="30"/>
      <c r="H153" s="30"/>
      <c r="I153" s="30"/>
      <c r="J153" s="26"/>
      <c r="K153" s="17"/>
    </row>
    <row r="154" spans="1:11" s="11" customFormat="1" ht="15">
      <c r="A154" s="30"/>
      <c r="B154" s="31"/>
      <c r="C154" s="32"/>
      <c r="D154" s="32"/>
      <c r="E154" s="30"/>
      <c r="F154" s="34"/>
      <c r="G154" s="30"/>
      <c r="H154" s="30"/>
      <c r="I154" s="30"/>
      <c r="J154" s="26"/>
      <c r="K154" s="17"/>
    </row>
    <row r="155" spans="1:11" s="11" customFormat="1" ht="15">
      <c r="A155" s="30"/>
      <c r="B155" s="31"/>
      <c r="C155" s="32"/>
      <c r="D155" s="32"/>
      <c r="E155" s="30"/>
      <c r="F155" s="34"/>
      <c r="G155" s="30"/>
      <c r="H155" s="30"/>
      <c r="I155" s="30"/>
      <c r="J155" s="26"/>
      <c r="K155" s="17"/>
    </row>
    <row r="156" spans="1:11" s="11" customFormat="1" ht="15">
      <c r="A156" s="30"/>
      <c r="B156" s="31"/>
      <c r="C156" s="32"/>
      <c r="D156" s="32"/>
      <c r="E156" s="30"/>
      <c r="F156" s="33"/>
      <c r="G156" s="30"/>
      <c r="H156" s="30"/>
      <c r="I156" s="30"/>
      <c r="J156" s="26"/>
      <c r="K156" s="17"/>
    </row>
    <row r="157" spans="1:11" s="11" customFormat="1" ht="15">
      <c r="A157" s="30"/>
      <c r="B157" s="31"/>
      <c r="C157" s="32"/>
      <c r="D157" s="32"/>
      <c r="E157" s="30"/>
      <c r="F157" s="33"/>
      <c r="G157" s="30"/>
      <c r="H157" s="30"/>
      <c r="I157" s="30"/>
      <c r="J157" s="26"/>
      <c r="K157" s="17"/>
    </row>
    <row r="158" spans="1:11" s="11" customFormat="1" ht="15">
      <c r="A158" s="30"/>
      <c r="B158" s="31"/>
      <c r="C158" s="32"/>
      <c r="D158" s="32"/>
      <c r="E158" s="30"/>
      <c r="F158" s="34"/>
      <c r="G158" s="30"/>
      <c r="H158" s="30"/>
      <c r="I158" s="30"/>
      <c r="J158" s="26"/>
      <c r="K158" s="17"/>
    </row>
    <row r="159" spans="1:11" s="11" customFormat="1" ht="15">
      <c r="A159" s="30"/>
      <c r="B159" s="31"/>
      <c r="C159" s="32"/>
      <c r="D159" s="32"/>
      <c r="E159" s="30"/>
      <c r="F159" s="34"/>
      <c r="G159" s="30"/>
      <c r="H159" s="30"/>
      <c r="I159" s="30"/>
      <c r="J159" s="26"/>
      <c r="K159" s="17"/>
    </row>
    <row r="160" spans="1:11" s="11" customFormat="1" ht="15">
      <c r="A160" s="30"/>
      <c r="B160" s="31"/>
      <c r="C160" s="32"/>
      <c r="D160" s="32"/>
      <c r="E160" s="30"/>
      <c r="F160" s="34"/>
      <c r="G160" s="30"/>
      <c r="H160" s="30"/>
      <c r="I160" s="30"/>
      <c r="J160" s="26"/>
      <c r="K160" s="17"/>
    </row>
    <row r="161" spans="1:11" s="11" customFormat="1" ht="15">
      <c r="A161" s="30"/>
      <c r="B161" s="31"/>
      <c r="C161" s="32"/>
      <c r="D161" s="32"/>
      <c r="E161" s="30"/>
      <c r="F161" s="33"/>
      <c r="G161" s="30"/>
      <c r="H161" s="30"/>
      <c r="I161" s="30"/>
      <c r="J161" s="26"/>
      <c r="K161" s="17"/>
    </row>
    <row r="162" spans="1:11" s="33" customFormat="1" ht="15">
      <c r="A162" s="34"/>
      <c r="B162" s="35"/>
      <c r="C162" s="34"/>
      <c r="D162" s="34"/>
      <c r="E162" s="36"/>
      <c r="F162" s="34"/>
      <c r="G162" s="36"/>
      <c r="H162" s="36"/>
      <c r="I162" s="30"/>
      <c r="J162" s="26"/>
      <c r="K162" s="31"/>
    </row>
    <row r="163" spans="1:11" s="11" customFormat="1" ht="15">
      <c r="A163" s="34"/>
      <c r="B163" s="35"/>
      <c r="I163" s="30"/>
      <c r="J163" s="26"/>
      <c r="K163" s="17"/>
    </row>
    <row r="164" spans="1:11" s="7" customFormat="1" ht="15">
      <c r="A164" s="11"/>
      <c r="B164" s="17"/>
      <c r="C164" s="11"/>
      <c r="D164" s="11"/>
      <c r="E164" s="12"/>
      <c r="F164" s="11"/>
      <c r="G164" s="12"/>
      <c r="H164" s="12"/>
      <c r="I164" s="30"/>
      <c r="J164" s="42"/>
      <c r="K164" s="16"/>
    </row>
    <row r="165" spans="2:11" s="11" customFormat="1" ht="15">
      <c r="B165" s="17"/>
      <c r="E165" s="12"/>
      <c r="G165" s="12"/>
      <c r="H165" s="12"/>
      <c r="I165" s="30"/>
      <c r="J165" s="42"/>
      <c r="K165" s="17"/>
    </row>
    <row r="166" spans="2:14" s="11" customFormat="1" ht="15">
      <c r="B166" s="17"/>
      <c r="E166" s="12"/>
      <c r="I166" s="30"/>
      <c r="J166" s="42"/>
      <c r="K166" s="17"/>
      <c r="L166" s="37"/>
      <c r="N166" s="37"/>
    </row>
    <row r="167" spans="2:11" s="11" customFormat="1" ht="15">
      <c r="B167" s="17"/>
      <c r="E167" s="12"/>
      <c r="G167" s="12"/>
      <c r="H167" s="12"/>
      <c r="I167" s="30"/>
      <c r="J167" s="42"/>
      <c r="K167" s="17"/>
    </row>
    <row r="168" spans="2:11" s="11" customFormat="1" ht="15">
      <c r="B168" s="17"/>
      <c r="E168" s="12"/>
      <c r="G168" s="12"/>
      <c r="H168" s="12"/>
      <c r="I168" s="12"/>
      <c r="J168" s="42"/>
      <c r="K168" s="17"/>
    </row>
    <row r="169" spans="2:11" s="11" customFormat="1" ht="15">
      <c r="B169" s="17"/>
      <c r="E169" s="12"/>
      <c r="G169" s="12"/>
      <c r="H169" s="12"/>
      <c r="I169" s="12"/>
      <c r="J169" s="42"/>
      <c r="K169" s="17"/>
    </row>
    <row r="170" spans="2:11" s="11" customFormat="1" ht="15">
      <c r="B170" s="17"/>
      <c r="E170" s="12"/>
      <c r="G170" s="12"/>
      <c r="H170" s="12"/>
      <c r="I170" s="12"/>
      <c r="J170" s="42"/>
      <c r="K170" s="17"/>
    </row>
    <row r="171" spans="2:11" s="11" customFormat="1" ht="15">
      <c r="B171" s="17"/>
      <c r="E171" s="12"/>
      <c r="G171" s="12"/>
      <c r="H171" s="12"/>
      <c r="I171" s="12"/>
      <c r="J171" s="42"/>
      <c r="K171" s="17"/>
    </row>
    <row r="172" spans="2:11" s="11" customFormat="1" ht="15">
      <c r="B172" s="17"/>
      <c r="E172" s="12"/>
      <c r="G172" s="12"/>
      <c r="H172" s="12"/>
      <c r="I172" s="12"/>
      <c r="J172" s="42"/>
      <c r="K172" s="17"/>
    </row>
    <row r="173" ht="15">
      <c r="K173" s="39"/>
    </row>
    <row r="174" ht="15"/>
    <row r="180" ht="15"/>
    <row r="186" ht="15"/>
  </sheetData>
  <sheetProtection/>
  <hyperlinks>
    <hyperlink ref="G150" r:id="rId1" display="irena.rosa@guest.arnes.si"/>
  </hyperlinks>
  <printOptions gridLines="1"/>
  <pageMargins left="0.34" right="0.53" top="0.5118110236220472" bottom="0.44" header="0" footer="0"/>
  <pageSetup horizontalDpi="300" verticalDpi="300" orientation="portrait" paperSize="9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Gabriele Giovine</cp:lastModifiedBy>
  <cp:lastPrinted>2014-08-26T08:28:10Z</cp:lastPrinted>
  <dcterms:created xsi:type="dcterms:W3CDTF">2004-09-19T19:15:27Z</dcterms:created>
  <dcterms:modified xsi:type="dcterms:W3CDTF">2014-08-26T08:28:22Z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