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ocuments\lukostřelba\RunArchery\2023\"/>
    </mc:Choice>
  </mc:AlternateContent>
  <xr:revisionPtr revIDLastSave="0" documentId="8_{6D9F346E-7E28-4F91-B09A-49AA7D748B2A}" xr6:coauthVersionLast="47" xr6:coauthVersionMax="47" xr10:uidLastSave="{00000000-0000-0000-0000-000000000000}"/>
  <bookViews>
    <workbookView xWindow="-120" yWindow="-120" windowWidth="20730" windowHeight="11160" xr2:uid="{F90C2086-DE3C-487D-AD55-1BF2E8C4E452}"/>
  </bookViews>
  <sheets>
    <sheet name="ENTRY FORM" sheetId="1" r:id="rId1"/>
    <sheet name="Feuil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2" i="1" l="1"/>
  <c r="K32" i="1"/>
  <c r="J32" i="1"/>
  <c r="O44" i="1"/>
  <c r="O45" i="1"/>
  <c r="O46" i="1"/>
  <c r="O47" i="1"/>
  <c r="O43" i="1"/>
  <c r="O35" i="1"/>
  <c r="O34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H19" i="1"/>
  <c r="I19" i="1" s="1"/>
  <c r="K19" i="1" s="1"/>
  <c r="H20" i="1"/>
  <c r="L20" i="1" s="1"/>
  <c r="H21" i="1"/>
  <c r="L21" i="1" s="1"/>
  <c r="H22" i="1"/>
  <c r="I22" i="1" s="1"/>
  <c r="K22" i="1" s="1"/>
  <c r="H23" i="1"/>
  <c r="L23" i="1" s="1"/>
  <c r="H24" i="1"/>
  <c r="L24" i="1" s="1"/>
  <c r="H25" i="1"/>
  <c r="I25" i="1" s="1"/>
  <c r="K25" i="1" s="1"/>
  <c r="H26" i="1"/>
  <c r="I26" i="1" s="1"/>
  <c r="J26" i="1" s="1"/>
  <c r="H27" i="1"/>
  <c r="I27" i="1" s="1"/>
  <c r="K27" i="1" s="1"/>
  <c r="H28" i="1"/>
  <c r="I28" i="1" s="1"/>
  <c r="K28" i="1" s="1"/>
  <c r="H29" i="1"/>
  <c r="L29" i="1" s="1"/>
  <c r="H30" i="1"/>
  <c r="I30" i="1" s="1"/>
  <c r="J30" i="1" s="1"/>
  <c r="H31" i="1"/>
  <c r="L31" i="1" s="1"/>
  <c r="H32" i="1"/>
  <c r="H18" i="1"/>
  <c r="I18" i="1" l="1"/>
  <c r="J18" i="1" s="1"/>
  <c r="L27" i="1"/>
  <c r="J28" i="1"/>
  <c r="K30" i="1"/>
  <c r="L26" i="1"/>
  <c r="J27" i="1"/>
  <c r="L28" i="1"/>
  <c r="L30" i="1"/>
  <c r="L19" i="1"/>
  <c r="L25" i="1"/>
  <c r="J25" i="1"/>
  <c r="J22" i="1"/>
  <c r="L22" i="1"/>
  <c r="K26" i="1"/>
  <c r="I20" i="1"/>
  <c r="I21" i="1"/>
  <c r="I29" i="1"/>
  <c r="I23" i="1"/>
  <c r="I31" i="1"/>
  <c r="I24" i="1"/>
  <c r="I32" i="1"/>
  <c r="J19" i="1"/>
  <c r="O18" i="1"/>
  <c r="O48" i="1"/>
  <c r="O36" i="1"/>
  <c r="K18" i="1" l="1"/>
  <c r="L18" i="1" s="1"/>
  <c r="J21" i="1"/>
  <c r="K21" i="1"/>
  <c r="J31" i="1"/>
  <c r="K31" i="1"/>
  <c r="K24" i="1"/>
  <c r="J24" i="1"/>
  <c r="K23" i="1"/>
  <c r="J23" i="1"/>
  <c r="K29" i="1"/>
  <c r="J29" i="1"/>
  <c r="J20" i="1"/>
  <c r="K20" i="1"/>
  <c r="O19" i="1"/>
  <c r="O33" i="1" s="1"/>
  <c r="O37" i="1" s="1"/>
  <c r="O50" i="1" s="1"/>
</calcChain>
</file>

<file path=xl/sharedStrings.xml><?xml version="1.0" encoding="utf-8"?>
<sst xmlns="http://schemas.openxmlformats.org/spreadsheetml/2006/main" count="59" uniqueCount="56">
  <si>
    <t>NAME</t>
  </si>
  <si>
    <t>SURNAME</t>
  </si>
  <si>
    <t>DATE OF BIRTH</t>
  </si>
  <si>
    <t>GENDER</t>
  </si>
  <si>
    <t>SPRINT</t>
  </si>
  <si>
    <t>M</t>
  </si>
  <si>
    <t>ROLE</t>
  </si>
  <si>
    <t>OFFICIAL</t>
  </si>
  <si>
    <t>ARCHER</t>
  </si>
  <si>
    <t>CATEGORY</t>
  </si>
  <si>
    <t>4K</t>
  </si>
  <si>
    <t>MIXED TEAMS RELAY</t>
  </si>
  <si>
    <t>TEAMS RELAY</t>
  </si>
  <si>
    <t>Sub-total INDIVIDUALS</t>
  </si>
  <si>
    <t>Sub-total TEAMS</t>
  </si>
  <si>
    <t>TRANSPORT</t>
  </si>
  <si>
    <t>REGISTRATION</t>
  </si>
  <si>
    <t>TRANSPORT INFORMATION</t>
  </si>
  <si>
    <t>DATE</t>
  </si>
  <si>
    <t>TIME</t>
  </si>
  <si>
    <t>FEES</t>
  </si>
  <si>
    <t>ARRIVAL</t>
  </si>
  <si>
    <t>DEPARTURE</t>
  </si>
  <si>
    <t>FLIGHT N°</t>
  </si>
  <si>
    <t>Number</t>
  </si>
  <si>
    <t>of persons</t>
  </si>
  <si>
    <t>WAY</t>
  </si>
  <si>
    <t>PRG = PRAGUE / PED = PARDUBICE</t>
  </si>
  <si>
    <t>CAR</t>
  </si>
  <si>
    <t>REGISTRATIONS</t>
  </si>
  <si>
    <r>
      <t xml:space="preserve">PARTICIPATION IN TEAMS EVENTS </t>
    </r>
    <r>
      <rPr>
        <i/>
        <sz val="11"/>
        <color theme="1"/>
        <rFont val="Calibri"/>
        <family val="2"/>
        <scheme val="minor"/>
      </rPr>
      <t>(Nb of teams)</t>
    </r>
  </si>
  <si>
    <t>RANKING</t>
  </si>
  <si>
    <t>RACES</t>
  </si>
  <si>
    <t>ENTRY FEE</t>
  </si>
  <si>
    <r>
      <t xml:space="preserve">PLANE - </t>
    </r>
    <r>
      <rPr>
        <b/>
        <sz val="11"/>
        <color theme="1"/>
        <rFont val="Calibri"/>
        <family val="2"/>
        <scheme val="minor"/>
      </rPr>
      <t>PRG</t>
    </r>
  </si>
  <si>
    <r>
      <t xml:space="preserve">PLANE - </t>
    </r>
    <r>
      <rPr>
        <b/>
        <sz val="11"/>
        <color theme="1"/>
        <rFont val="Calibri"/>
        <family val="2"/>
        <scheme val="minor"/>
      </rPr>
      <t>PED</t>
    </r>
  </si>
  <si>
    <t xml:space="preserve">TOTAL </t>
  </si>
  <si>
    <t>Czech OPEN RunArchery</t>
  </si>
  <si>
    <t>ENTRY FORM</t>
  </si>
  <si>
    <t>World Archery Member Association / Country :</t>
  </si>
  <si>
    <t>Contact person :</t>
  </si>
  <si>
    <t>Position in the team:</t>
  </si>
  <si>
    <t>Email address :</t>
  </si>
  <si>
    <t>Mobile phone number:</t>
  </si>
  <si>
    <t>Comments :</t>
  </si>
  <si>
    <t>Yes</t>
  </si>
  <si>
    <t>No</t>
  </si>
  <si>
    <t>DATE OF UPDATE</t>
  </si>
  <si>
    <t>ID/licence Nat</t>
  </si>
  <si>
    <t>Federation</t>
  </si>
  <si>
    <t>Usual time</t>
  </si>
  <si>
    <t>Sprint format</t>
  </si>
  <si>
    <t>Comments</t>
  </si>
  <si>
    <t>W</t>
  </si>
  <si>
    <t>WAE European Cup 2023</t>
  </si>
  <si>
    <t>October 13 thru 15, 2023  -  Nové Město nad Metují/ CZE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</si>
</sst>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b/>
      <sz val="11"/>
      <color rgb="FF00000A"/>
      <name val="Verdana"/>
      <family val="2"/>
    </font>
    <font>
      <b/>
      <sz val="16"/>
      <color theme="8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9">
    <xf numFmtId="0" fontId="0" fillId="0" borderId="0" xfId="0"/>
    <xf numFmtId="1" fontId="0" fillId="0" borderId="1" xfId="1" applyNumberFormat="1" applyFont="1" applyBorder="1"/>
    <xf numFmtId="165" fontId="0" fillId="0" borderId="1" xfId="1" applyNumberFormat="1" applyFont="1" applyBorder="1"/>
    <xf numFmtId="164" fontId="0" fillId="0" borderId="1" xfId="2" applyFont="1" applyBorder="1"/>
    <xf numFmtId="0" fontId="0" fillId="0" borderId="0" xfId="0" applyAlignment="1">
      <alignment horizontal="center"/>
    </xf>
    <xf numFmtId="164" fontId="0" fillId="0" borderId="1" xfId="2" applyFont="1" applyFill="1" applyBorder="1"/>
    <xf numFmtId="0" fontId="4" fillId="0" borderId="0" xfId="0" applyFont="1"/>
    <xf numFmtId="0" fontId="6" fillId="0" borderId="0" xfId="0" applyFont="1"/>
    <xf numFmtId="0" fontId="7" fillId="3" borderId="0" xfId="0" applyFont="1" applyFill="1"/>
    <xf numFmtId="0" fontId="7" fillId="3" borderId="0" xfId="0" applyFont="1" applyFill="1" applyAlignment="1">
      <alignment horizontal="center"/>
    </xf>
    <xf numFmtId="164" fontId="8" fillId="3" borderId="0" xfId="0" applyNumberFormat="1" applyFont="1" applyFill="1"/>
    <xf numFmtId="164" fontId="9" fillId="2" borderId="1" xfId="0" applyNumberFormat="1" applyFont="1" applyFill="1" applyBorder="1"/>
    <xf numFmtId="164" fontId="2" fillId="3" borderId="1" xfId="2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64" fontId="8" fillId="0" borderId="0" xfId="0" applyNumberFormat="1" applyFont="1"/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0" xfId="0" applyAlignment="1">
      <alignment wrapText="1"/>
    </xf>
    <xf numFmtId="0" fontId="0" fillId="4" borderId="1" xfId="0" applyFill="1" applyBorder="1" applyAlignment="1">
      <alignment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164" fontId="5" fillId="4" borderId="16" xfId="0" applyNumberFormat="1" applyFont="1" applyFill="1" applyBorder="1"/>
    <xf numFmtId="0" fontId="0" fillId="0" borderId="13" xfId="0" applyBorder="1"/>
    <xf numFmtId="0" fontId="0" fillId="0" borderId="17" xfId="0" applyBorder="1"/>
    <xf numFmtId="0" fontId="10" fillId="0" borderId="0" xfId="0" applyFont="1" applyAlignment="1">
      <alignment horizontal="left" vertical="center"/>
    </xf>
    <xf numFmtId="0" fontId="0" fillId="0" borderId="2" xfId="0" applyBorder="1"/>
    <xf numFmtId="0" fontId="0" fillId="0" borderId="12" xfId="0" applyBorder="1"/>
    <xf numFmtId="0" fontId="0" fillId="0" borderId="4" xfId="0" applyBorder="1"/>
    <xf numFmtId="0" fontId="0" fillId="0" borderId="11" xfId="0" applyBorder="1"/>
    <xf numFmtId="0" fontId="0" fillId="4" borderId="8" xfId="0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165" fontId="0" fillId="0" borderId="1" xfId="1" applyNumberFormat="1" applyFont="1" applyBorder="1" applyAlignment="1" applyProtection="1">
      <alignment horizontal="center"/>
      <protection hidden="1"/>
    </xf>
    <xf numFmtId="0" fontId="2" fillId="0" borderId="0" xfId="0" applyFont="1"/>
    <xf numFmtId="0" fontId="0" fillId="0" borderId="1" xfId="0" applyBorder="1" applyAlignment="1" applyProtection="1">
      <alignment horizontal="right"/>
      <protection locked="0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2" fillId="0" borderId="0" xfId="0" applyFont="1" applyAlignment="1">
      <alignment horizontal="right" indent="1"/>
    </xf>
    <xf numFmtId="0" fontId="2" fillId="0" borderId="2" xfId="0" applyFont="1" applyBorder="1" applyAlignment="1">
      <alignment horizontal="right" indent="1"/>
    </xf>
    <xf numFmtId="0" fontId="0" fillId="0" borderId="1" xfId="0" applyBorder="1" applyAlignment="1" applyProtection="1">
      <alignment horizontal="left"/>
      <protection locked="0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right" indent="1"/>
    </xf>
    <xf numFmtId="0" fontId="0" fillId="0" borderId="2" xfId="0" applyBorder="1" applyAlignment="1">
      <alignment horizontal="right" indent="1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9" fillId="2" borderId="3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0" fontId="0" fillId="4" borderId="8" xfId="0" applyFill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8" fillId="3" borderId="0" xfId="0" applyFont="1" applyFill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</cellXfs>
  <cellStyles count="3">
    <cellStyle name="Čárka" xfId="1" builtinId="3"/>
    <cellStyle name="Měna" xfId="2" builtinId="4"/>
    <cellStyle name="Normální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47625</xdr:rowOff>
    </xdr:from>
    <xdr:to>
      <xdr:col>0</xdr:col>
      <xdr:colOff>1033463</xdr:colOff>
      <xdr:row>6</xdr:row>
      <xdr:rowOff>125092</xdr:rowOff>
    </xdr:to>
    <xdr:pic>
      <xdr:nvPicPr>
        <xdr:cNvPr id="2" name="Obrázek8">
          <a:extLst>
            <a:ext uri="{FF2B5EF4-FFF2-40B4-BE49-F238E27FC236}">
              <a16:creationId xmlns:a16="http://schemas.microsoft.com/office/drawing/2014/main" id="{4F361C65-ED57-6E06-00E8-AD6F1D86CA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9313"/>
        <a:stretch/>
      </xdr:blipFill>
      <xdr:spPr bwMode="auto">
        <a:xfrm>
          <a:off x="71437" y="47625"/>
          <a:ext cx="962026" cy="1353817"/>
        </a:xfrm>
        <a:prstGeom prst="rect">
          <a:avLst/>
        </a:prstGeom>
      </xdr:spPr>
    </xdr:pic>
    <xdr:clientData/>
  </xdr:twoCellAnchor>
  <xdr:twoCellAnchor editAs="oneCell">
    <xdr:from>
      <xdr:col>1</xdr:col>
      <xdr:colOff>90487</xdr:colOff>
      <xdr:row>0</xdr:row>
      <xdr:rowOff>98653</xdr:rowOff>
    </xdr:from>
    <xdr:to>
      <xdr:col>1</xdr:col>
      <xdr:colOff>1275074</xdr:colOff>
      <xdr:row>6</xdr:row>
      <xdr:rowOff>23813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097DAA4-C76D-FC2D-08F8-D17F6CD4D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287" y="98653"/>
          <a:ext cx="1184587" cy="1201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4C5D-E7DB-46F4-84D1-EB7C92E0981D}">
  <sheetPr>
    <pageSetUpPr fitToPage="1"/>
  </sheetPr>
  <dimension ref="A1:O53"/>
  <sheetViews>
    <sheetView tabSelected="1" workbookViewId="0">
      <selection activeCell="F18" sqref="F18"/>
    </sheetView>
  </sheetViews>
  <sheetFormatPr defaultColWidth="11.42578125" defaultRowHeight="15" x14ac:dyDescent="0.25"/>
  <cols>
    <col min="1" max="1" width="15" customWidth="1"/>
    <col min="2" max="2" width="20.140625" customWidth="1"/>
    <col min="3" max="3" width="11.140625" style="4" customWidth="1"/>
    <col min="4" max="4" width="10.7109375" style="4"/>
    <col min="5" max="5" width="11.42578125" style="4" customWidth="1"/>
    <col min="6" max="6" width="12" style="4" customWidth="1"/>
    <col min="7" max="7" width="11.42578125" style="4" customWidth="1"/>
    <col min="8" max="8" width="14.5703125" hidden="1" customWidth="1"/>
    <col min="9" max="11" width="10.7109375" hidden="1" customWidth="1"/>
    <col min="12" max="12" width="11.42578125" style="4" customWidth="1"/>
    <col min="13" max="13" width="6.140625" style="4" bestFit="1" customWidth="1"/>
    <col min="14" max="14" width="6.28515625" style="4" bestFit="1" customWidth="1"/>
    <col min="15" max="15" width="13" customWidth="1"/>
  </cols>
  <sheetData>
    <row r="1" spans="1:15" ht="21" x14ac:dyDescent="0.25">
      <c r="A1" s="25"/>
      <c r="B1" s="30"/>
      <c r="C1" s="45" t="s">
        <v>37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 ht="21" x14ac:dyDescent="0.25">
      <c r="A2" s="26"/>
      <c r="B2" s="28"/>
      <c r="C2" s="47" t="s">
        <v>54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15" ht="15.75" x14ac:dyDescent="0.25">
      <c r="A3" s="26"/>
      <c r="B3" s="28"/>
      <c r="C3" s="49" t="s">
        <v>55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5" x14ac:dyDescent="0.25">
      <c r="A4" s="26"/>
      <c r="B4" s="28"/>
      <c r="C4" s="27"/>
      <c r="O4" s="28"/>
    </row>
    <row r="5" spans="1:15" x14ac:dyDescent="0.25">
      <c r="A5" s="26"/>
      <c r="B5" s="28"/>
      <c r="O5" s="28"/>
    </row>
    <row r="6" spans="1:15" x14ac:dyDescent="0.25">
      <c r="A6" s="26"/>
      <c r="B6" s="28"/>
      <c r="C6" s="51" t="s">
        <v>38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</row>
    <row r="7" spans="1:15" x14ac:dyDescent="0.25">
      <c r="A7" s="29"/>
      <c r="B7" s="31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</row>
    <row r="9" spans="1:15" x14ac:dyDescent="0.25">
      <c r="A9" s="42" t="s">
        <v>39</v>
      </c>
      <c r="B9" s="42"/>
      <c r="C9" s="43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15" x14ac:dyDescent="0.25">
      <c r="A10" s="42" t="s">
        <v>40</v>
      </c>
      <c r="B10" s="42"/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spans="1:15" x14ac:dyDescent="0.25">
      <c r="A11" s="42" t="s">
        <v>41</v>
      </c>
      <c r="B11" s="42"/>
      <c r="C11" s="43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</row>
    <row r="12" spans="1:15" x14ac:dyDescent="0.25">
      <c r="A12" s="42" t="s">
        <v>42</v>
      </c>
      <c r="B12" s="42"/>
      <c r="C12" s="4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spans="1:15" x14ac:dyDescent="0.25">
      <c r="A13" s="42" t="s">
        <v>43</v>
      </c>
      <c r="B13" s="42"/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5" spans="1:15" ht="18.75" x14ac:dyDescent="0.3">
      <c r="A15" s="7" t="s">
        <v>16</v>
      </c>
    </row>
    <row r="16" spans="1:15" s="20" customFormat="1" ht="30" x14ac:dyDescent="0.25">
      <c r="A16" s="56" t="s">
        <v>0</v>
      </c>
      <c r="B16" s="56" t="s">
        <v>1</v>
      </c>
      <c r="C16" s="56" t="s">
        <v>3</v>
      </c>
      <c r="D16" s="56" t="s">
        <v>6</v>
      </c>
      <c r="E16" s="56" t="s">
        <v>2</v>
      </c>
      <c r="F16" s="22" t="s">
        <v>48</v>
      </c>
      <c r="G16" s="22" t="s">
        <v>50</v>
      </c>
      <c r="H16" s="21"/>
      <c r="I16" s="21"/>
      <c r="J16" s="21"/>
      <c r="K16" s="21"/>
      <c r="L16" s="22" t="s">
        <v>31</v>
      </c>
      <c r="M16" s="57" t="s">
        <v>32</v>
      </c>
      <c r="N16" s="58"/>
      <c r="O16" s="56" t="s">
        <v>33</v>
      </c>
    </row>
    <row r="17" spans="1:15" s="20" customFormat="1" ht="30" x14ac:dyDescent="0.25">
      <c r="A17" s="56"/>
      <c r="B17" s="56"/>
      <c r="C17" s="56"/>
      <c r="D17" s="56"/>
      <c r="E17" s="56"/>
      <c r="F17" s="23" t="s">
        <v>49</v>
      </c>
      <c r="G17" s="23" t="s">
        <v>51</v>
      </c>
      <c r="H17" s="21"/>
      <c r="I17" s="21"/>
      <c r="J17" s="21"/>
      <c r="K17" s="21"/>
      <c r="L17" s="23" t="s">
        <v>9</v>
      </c>
      <c r="M17" s="23" t="s">
        <v>10</v>
      </c>
      <c r="N17" s="23" t="s">
        <v>4</v>
      </c>
      <c r="O17" s="56"/>
    </row>
    <row r="18" spans="1:15" x14ac:dyDescent="0.25">
      <c r="A18" s="33"/>
      <c r="B18" s="33"/>
      <c r="C18" s="34"/>
      <c r="D18" s="34"/>
      <c r="E18" s="35"/>
      <c r="F18" s="35"/>
      <c r="G18" s="35"/>
      <c r="H18" s="1">
        <f>_xlfn.NUMBERVALUE(YEAR(E18))</f>
        <v>1900</v>
      </c>
      <c r="I18" s="2">
        <f t="shared" ref="I18:I32" si="0">2023-H18</f>
        <v>123</v>
      </c>
      <c r="J18" s="2" t="str">
        <f t="shared" ref="J18:J32" si="1">IF(I18&lt;21,"U21 ","")</f>
        <v/>
      </c>
      <c r="K18" s="2" t="str">
        <f>IF(I18&gt;50,"50+","")</f>
        <v>50+</v>
      </c>
      <c r="L18" s="37" t="str">
        <f>IF(H18=1900,"",C18&amp;J18&amp;K18)</f>
        <v/>
      </c>
      <c r="M18" s="34"/>
      <c r="N18" s="34"/>
      <c r="O18" s="3">
        <f t="shared" ref="O18:O32" si="2">IF(D18="OFFICIAL",30,IF(D18="ARCHER",IF(J18="U21 ",50,60),0))</f>
        <v>0</v>
      </c>
    </row>
    <row r="19" spans="1:15" x14ac:dyDescent="0.25">
      <c r="A19" s="33"/>
      <c r="B19" s="33"/>
      <c r="C19" s="34"/>
      <c r="D19" s="34"/>
      <c r="E19" s="35"/>
      <c r="F19" s="35"/>
      <c r="G19" s="35"/>
      <c r="H19" s="1">
        <f t="shared" ref="H19:H32" si="3">_xlfn.NUMBERVALUE(YEAR(E19))</f>
        <v>1900</v>
      </c>
      <c r="I19" s="2">
        <f t="shared" si="0"/>
        <v>123</v>
      </c>
      <c r="J19" s="2" t="str">
        <f t="shared" si="1"/>
        <v/>
      </c>
      <c r="K19" s="2" t="str">
        <f>IF(I19&gt;50,"50+","")</f>
        <v>50+</v>
      </c>
      <c r="L19" s="37" t="str">
        <f t="shared" ref="L19:L32" si="4">IF(H19=1900,"",C19&amp;J19&amp;K19)</f>
        <v/>
      </c>
      <c r="M19" s="34"/>
      <c r="N19" s="34"/>
      <c r="O19" s="3">
        <f t="shared" si="2"/>
        <v>0</v>
      </c>
    </row>
    <row r="20" spans="1:15" x14ac:dyDescent="0.25">
      <c r="A20" s="33"/>
      <c r="B20" s="33"/>
      <c r="C20" s="34"/>
      <c r="D20" s="34"/>
      <c r="E20" s="35"/>
      <c r="F20" s="35"/>
      <c r="G20" s="35"/>
      <c r="H20" s="1">
        <f t="shared" si="3"/>
        <v>1900</v>
      </c>
      <c r="I20" s="2">
        <f t="shared" si="0"/>
        <v>123</v>
      </c>
      <c r="J20" s="2" t="str">
        <f t="shared" si="1"/>
        <v/>
      </c>
      <c r="K20" s="2" t="str">
        <f t="shared" ref="K20:K32" si="5">IF(I20&gt;50,"50+","")</f>
        <v>50+</v>
      </c>
      <c r="L20" s="37" t="str">
        <f t="shared" si="4"/>
        <v/>
      </c>
      <c r="M20" s="34"/>
      <c r="N20" s="34"/>
      <c r="O20" s="3">
        <f t="shared" si="2"/>
        <v>0</v>
      </c>
    </row>
    <row r="21" spans="1:15" x14ac:dyDescent="0.25">
      <c r="A21" s="33"/>
      <c r="B21" s="33"/>
      <c r="C21" s="34"/>
      <c r="D21" s="34"/>
      <c r="E21" s="35"/>
      <c r="F21" s="35"/>
      <c r="G21" s="35"/>
      <c r="H21" s="1">
        <f t="shared" si="3"/>
        <v>1900</v>
      </c>
      <c r="I21" s="2">
        <f t="shared" si="0"/>
        <v>123</v>
      </c>
      <c r="J21" s="2" t="str">
        <f t="shared" si="1"/>
        <v/>
      </c>
      <c r="K21" s="2" t="str">
        <f t="shared" si="5"/>
        <v>50+</v>
      </c>
      <c r="L21" s="37" t="str">
        <f t="shared" si="4"/>
        <v/>
      </c>
      <c r="M21" s="34"/>
      <c r="N21" s="34"/>
      <c r="O21" s="3">
        <f t="shared" si="2"/>
        <v>0</v>
      </c>
    </row>
    <row r="22" spans="1:15" x14ac:dyDescent="0.25">
      <c r="A22" s="33"/>
      <c r="B22" s="33"/>
      <c r="C22" s="34"/>
      <c r="D22" s="34"/>
      <c r="E22" s="35"/>
      <c r="F22" s="35"/>
      <c r="G22" s="35"/>
      <c r="H22" s="1">
        <f t="shared" si="3"/>
        <v>1900</v>
      </c>
      <c r="I22" s="2">
        <f t="shared" si="0"/>
        <v>123</v>
      </c>
      <c r="J22" s="2" t="str">
        <f t="shared" si="1"/>
        <v/>
      </c>
      <c r="K22" s="2" t="str">
        <f t="shared" si="5"/>
        <v>50+</v>
      </c>
      <c r="L22" s="37" t="str">
        <f t="shared" si="4"/>
        <v/>
      </c>
      <c r="M22" s="34"/>
      <c r="N22" s="34"/>
      <c r="O22" s="3">
        <f t="shared" si="2"/>
        <v>0</v>
      </c>
    </row>
    <row r="23" spans="1:15" x14ac:dyDescent="0.25">
      <c r="A23" s="33"/>
      <c r="B23" s="33"/>
      <c r="C23" s="34"/>
      <c r="D23" s="34"/>
      <c r="E23" s="35"/>
      <c r="F23" s="35"/>
      <c r="G23" s="35"/>
      <c r="H23" s="1">
        <f t="shared" si="3"/>
        <v>1900</v>
      </c>
      <c r="I23" s="2">
        <f t="shared" si="0"/>
        <v>123</v>
      </c>
      <c r="J23" s="2" t="str">
        <f t="shared" si="1"/>
        <v/>
      </c>
      <c r="K23" s="2" t="str">
        <f t="shared" si="5"/>
        <v>50+</v>
      </c>
      <c r="L23" s="37" t="str">
        <f t="shared" si="4"/>
        <v/>
      </c>
      <c r="M23" s="34"/>
      <c r="N23" s="34"/>
      <c r="O23" s="3">
        <f t="shared" si="2"/>
        <v>0</v>
      </c>
    </row>
    <row r="24" spans="1:15" x14ac:dyDescent="0.25">
      <c r="A24" s="33"/>
      <c r="B24" s="33"/>
      <c r="C24" s="34"/>
      <c r="D24" s="34"/>
      <c r="E24" s="35"/>
      <c r="F24" s="35"/>
      <c r="G24" s="35"/>
      <c r="H24" s="1">
        <f t="shared" si="3"/>
        <v>1900</v>
      </c>
      <c r="I24" s="2">
        <f t="shared" si="0"/>
        <v>123</v>
      </c>
      <c r="J24" s="2" t="str">
        <f t="shared" si="1"/>
        <v/>
      </c>
      <c r="K24" s="2" t="str">
        <f t="shared" si="5"/>
        <v>50+</v>
      </c>
      <c r="L24" s="37" t="str">
        <f t="shared" si="4"/>
        <v/>
      </c>
      <c r="M24" s="34"/>
      <c r="N24" s="34"/>
      <c r="O24" s="3">
        <f t="shared" si="2"/>
        <v>0</v>
      </c>
    </row>
    <row r="25" spans="1:15" x14ac:dyDescent="0.25">
      <c r="A25" s="33"/>
      <c r="B25" s="33"/>
      <c r="C25" s="34"/>
      <c r="D25" s="34"/>
      <c r="E25" s="35"/>
      <c r="F25" s="35"/>
      <c r="G25" s="35"/>
      <c r="H25" s="1">
        <f t="shared" si="3"/>
        <v>1900</v>
      </c>
      <c r="I25" s="2">
        <f t="shared" si="0"/>
        <v>123</v>
      </c>
      <c r="J25" s="2" t="str">
        <f t="shared" si="1"/>
        <v/>
      </c>
      <c r="K25" s="2" t="str">
        <f t="shared" si="5"/>
        <v>50+</v>
      </c>
      <c r="L25" s="37" t="str">
        <f t="shared" si="4"/>
        <v/>
      </c>
      <c r="M25" s="34"/>
      <c r="N25" s="34"/>
      <c r="O25" s="3">
        <f t="shared" si="2"/>
        <v>0</v>
      </c>
    </row>
    <row r="26" spans="1:15" x14ac:dyDescent="0.25">
      <c r="A26" s="33"/>
      <c r="B26" s="33"/>
      <c r="C26" s="34"/>
      <c r="D26" s="34"/>
      <c r="E26" s="35"/>
      <c r="F26" s="35"/>
      <c r="G26" s="35"/>
      <c r="H26" s="1">
        <f t="shared" si="3"/>
        <v>1900</v>
      </c>
      <c r="I26" s="2">
        <f t="shared" si="0"/>
        <v>123</v>
      </c>
      <c r="J26" s="2" t="str">
        <f t="shared" si="1"/>
        <v/>
      </c>
      <c r="K26" s="2" t="str">
        <f t="shared" si="5"/>
        <v>50+</v>
      </c>
      <c r="L26" s="37" t="str">
        <f t="shared" si="4"/>
        <v/>
      </c>
      <c r="M26" s="34"/>
      <c r="N26" s="34"/>
      <c r="O26" s="3">
        <f t="shared" si="2"/>
        <v>0</v>
      </c>
    </row>
    <row r="27" spans="1:15" x14ac:dyDescent="0.25">
      <c r="A27" s="33"/>
      <c r="B27" s="33"/>
      <c r="C27" s="34"/>
      <c r="D27" s="34"/>
      <c r="E27" s="35"/>
      <c r="F27" s="35"/>
      <c r="G27" s="35"/>
      <c r="H27" s="1">
        <f t="shared" si="3"/>
        <v>1900</v>
      </c>
      <c r="I27" s="2">
        <f t="shared" si="0"/>
        <v>123</v>
      </c>
      <c r="J27" s="2" t="str">
        <f t="shared" si="1"/>
        <v/>
      </c>
      <c r="K27" s="2" t="str">
        <f t="shared" si="5"/>
        <v>50+</v>
      </c>
      <c r="L27" s="37" t="str">
        <f t="shared" si="4"/>
        <v/>
      </c>
      <c r="M27" s="34"/>
      <c r="N27" s="34"/>
      <c r="O27" s="3">
        <f t="shared" si="2"/>
        <v>0</v>
      </c>
    </row>
    <row r="28" spans="1:15" x14ac:dyDescent="0.25">
      <c r="A28" s="33"/>
      <c r="B28" s="33"/>
      <c r="C28" s="34"/>
      <c r="D28" s="34"/>
      <c r="E28" s="35"/>
      <c r="F28" s="35"/>
      <c r="G28" s="35"/>
      <c r="H28" s="1">
        <f t="shared" si="3"/>
        <v>1900</v>
      </c>
      <c r="I28" s="2">
        <f t="shared" si="0"/>
        <v>123</v>
      </c>
      <c r="J28" s="2" t="str">
        <f t="shared" si="1"/>
        <v/>
      </c>
      <c r="K28" s="2" t="str">
        <f t="shared" si="5"/>
        <v>50+</v>
      </c>
      <c r="L28" s="37" t="str">
        <f t="shared" si="4"/>
        <v/>
      </c>
      <c r="M28" s="34"/>
      <c r="N28" s="34"/>
      <c r="O28" s="3">
        <f t="shared" si="2"/>
        <v>0</v>
      </c>
    </row>
    <row r="29" spans="1:15" x14ac:dyDescent="0.25">
      <c r="A29" s="33"/>
      <c r="B29" s="33"/>
      <c r="C29" s="34"/>
      <c r="D29" s="34"/>
      <c r="E29" s="35"/>
      <c r="F29" s="35"/>
      <c r="G29" s="35"/>
      <c r="H29" s="1">
        <f t="shared" si="3"/>
        <v>1900</v>
      </c>
      <c r="I29" s="2">
        <f t="shared" si="0"/>
        <v>123</v>
      </c>
      <c r="J29" s="2" t="str">
        <f t="shared" si="1"/>
        <v/>
      </c>
      <c r="K29" s="2" t="str">
        <f t="shared" si="5"/>
        <v>50+</v>
      </c>
      <c r="L29" s="37" t="str">
        <f t="shared" si="4"/>
        <v/>
      </c>
      <c r="M29" s="34"/>
      <c r="N29" s="34"/>
      <c r="O29" s="3">
        <f t="shared" si="2"/>
        <v>0</v>
      </c>
    </row>
    <row r="30" spans="1:15" x14ac:dyDescent="0.25">
      <c r="A30" s="33"/>
      <c r="B30" s="33"/>
      <c r="C30" s="34"/>
      <c r="D30" s="34"/>
      <c r="E30" s="35"/>
      <c r="F30" s="35"/>
      <c r="G30" s="35"/>
      <c r="H30" s="1">
        <f t="shared" si="3"/>
        <v>1900</v>
      </c>
      <c r="I30" s="2">
        <f t="shared" si="0"/>
        <v>123</v>
      </c>
      <c r="J30" s="2" t="str">
        <f t="shared" si="1"/>
        <v/>
      </c>
      <c r="K30" s="2" t="str">
        <f t="shared" si="5"/>
        <v>50+</v>
      </c>
      <c r="L30" s="37" t="str">
        <f t="shared" si="4"/>
        <v/>
      </c>
      <c r="M30" s="34"/>
      <c r="N30" s="34"/>
      <c r="O30" s="3">
        <f t="shared" si="2"/>
        <v>0</v>
      </c>
    </row>
    <row r="31" spans="1:15" x14ac:dyDescent="0.25">
      <c r="A31" s="33"/>
      <c r="B31" s="33"/>
      <c r="C31" s="34"/>
      <c r="D31" s="34"/>
      <c r="E31" s="35"/>
      <c r="F31" s="35"/>
      <c r="G31" s="35"/>
      <c r="H31" s="1">
        <f t="shared" si="3"/>
        <v>1900</v>
      </c>
      <c r="I31" s="2">
        <f t="shared" si="0"/>
        <v>123</v>
      </c>
      <c r="J31" s="2" t="str">
        <f t="shared" si="1"/>
        <v/>
      </c>
      <c r="K31" s="2" t="str">
        <f t="shared" si="5"/>
        <v>50+</v>
      </c>
      <c r="L31" s="37" t="str">
        <f t="shared" si="4"/>
        <v/>
      </c>
      <c r="M31" s="34"/>
      <c r="N31" s="34"/>
      <c r="O31" s="3">
        <f t="shared" si="2"/>
        <v>0</v>
      </c>
    </row>
    <row r="32" spans="1:15" x14ac:dyDescent="0.25">
      <c r="A32" s="33"/>
      <c r="B32" s="33"/>
      <c r="C32" s="34"/>
      <c r="D32" s="34"/>
      <c r="E32" s="35"/>
      <c r="F32" s="35"/>
      <c r="G32" s="35"/>
      <c r="H32" s="1">
        <f t="shared" si="3"/>
        <v>1900</v>
      </c>
      <c r="I32" s="2">
        <f t="shared" si="0"/>
        <v>123</v>
      </c>
      <c r="J32" s="2" t="str">
        <f t="shared" si="1"/>
        <v/>
      </c>
      <c r="K32" s="2" t="str">
        <f t="shared" si="5"/>
        <v>50+</v>
      </c>
      <c r="L32" s="37" t="str">
        <f t="shared" si="4"/>
        <v/>
      </c>
      <c r="M32" s="34"/>
      <c r="N32" s="34"/>
      <c r="O32" s="3">
        <f t="shared" si="2"/>
        <v>0</v>
      </c>
    </row>
    <row r="33" spans="1:15" x14ac:dyDescent="0.25">
      <c r="A33" s="69" t="s">
        <v>13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70"/>
      <c r="O33" s="11">
        <f>SUM(O18:O32)</f>
        <v>0</v>
      </c>
    </row>
    <row r="34" spans="1:15" x14ac:dyDescent="0.25">
      <c r="A34" s="73" t="s">
        <v>30</v>
      </c>
      <c r="B34" s="73"/>
      <c r="C34" s="73"/>
      <c r="D34" s="73"/>
      <c r="E34" s="60" t="s">
        <v>11</v>
      </c>
      <c r="F34" s="60"/>
      <c r="G34" s="60"/>
      <c r="H34" s="60"/>
      <c r="I34" s="60"/>
      <c r="J34" s="60"/>
      <c r="K34" s="60"/>
      <c r="L34" s="61"/>
      <c r="M34" s="34"/>
      <c r="O34" s="5">
        <f>M34*60</f>
        <v>0</v>
      </c>
    </row>
    <row r="35" spans="1:15" x14ac:dyDescent="0.25">
      <c r="A35" s="73"/>
      <c r="B35" s="73"/>
      <c r="C35" s="73"/>
      <c r="D35" s="73"/>
      <c r="E35" s="60" t="s">
        <v>12</v>
      </c>
      <c r="F35" s="60"/>
      <c r="G35" s="60"/>
      <c r="H35" s="60"/>
      <c r="I35" s="60"/>
      <c r="J35" s="60"/>
      <c r="K35" s="60"/>
      <c r="L35" s="61"/>
      <c r="M35" s="34"/>
      <c r="O35" s="5">
        <f>M35*60</f>
        <v>0</v>
      </c>
    </row>
    <row r="36" spans="1:15" x14ac:dyDescent="0.25">
      <c r="A36" s="71" t="s">
        <v>14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11">
        <f>O34+O35</f>
        <v>0</v>
      </c>
    </row>
    <row r="37" spans="1:15" x14ac:dyDescent="0.25">
      <c r="A37" s="8"/>
      <c r="B37" s="8"/>
      <c r="C37" s="9"/>
      <c r="D37" s="75" t="s">
        <v>29</v>
      </c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10">
        <f>+O33+O36</f>
        <v>0</v>
      </c>
    </row>
    <row r="38" spans="1:15" x14ac:dyDescent="0.25">
      <c r="A38" s="13"/>
      <c r="B38" s="13"/>
      <c r="C38" s="14"/>
      <c r="D38" s="15"/>
      <c r="E38" s="15"/>
      <c r="F38" s="15"/>
      <c r="G38" s="15"/>
      <c r="H38" s="15"/>
      <c r="I38" s="15"/>
      <c r="J38" s="15"/>
      <c r="K38" s="15"/>
      <c r="L38" s="36"/>
      <c r="M38" s="36"/>
      <c r="N38" s="36"/>
      <c r="O38" s="16"/>
    </row>
    <row r="40" spans="1:15" ht="18.75" x14ac:dyDescent="0.3">
      <c r="A40" s="7" t="s">
        <v>17</v>
      </c>
    </row>
    <row r="41" spans="1:15" x14ac:dyDescent="0.25">
      <c r="A41" s="6" t="s">
        <v>27</v>
      </c>
      <c r="C41" s="72" t="s">
        <v>21</v>
      </c>
      <c r="D41" s="72"/>
      <c r="E41" s="66" t="s">
        <v>22</v>
      </c>
      <c r="F41" s="67"/>
      <c r="G41" s="32" t="s">
        <v>24</v>
      </c>
      <c r="H41" s="32"/>
      <c r="I41" s="32"/>
      <c r="J41" s="32"/>
      <c r="K41" s="32"/>
      <c r="L41" s="68" t="s">
        <v>52</v>
      </c>
      <c r="M41" s="68"/>
      <c r="N41" s="68"/>
      <c r="O41" s="62" t="s">
        <v>20</v>
      </c>
    </row>
    <row r="42" spans="1:15" x14ac:dyDescent="0.25">
      <c r="A42" s="17" t="s">
        <v>26</v>
      </c>
      <c r="B42" s="18" t="s">
        <v>23</v>
      </c>
      <c r="C42" s="19" t="s">
        <v>18</v>
      </c>
      <c r="D42" s="19" t="s">
        <v>19</v>
      </c>
      <c r="E42" s="19" t="s">
        <v>18</v>
      </c>
      <c r="F42" s="19" t="s">
        <v>19</v>
      </c>
      <c r="G42" s="19" t="s">
        <v>25</v>
      </c>
      <c r="H42" s="19"/>
      <c r="I42" s="19"/>
      <c r="J42" s="19" t="s">
        <v>19</v>
      </c>
      <c r="K42" s="19"/>
      <c r="L42" s="68"/>
      <c r="M42" s="68"/>
      <c r="N42" s="68"/>
      <c r="O42" s="63"/>
    </row>
    <row r="43" spans="1:15" x14ac:dyDescent="0.25">
      <c r="A43" s="33"/>
      <c r="B43" s="33"/>
      <c r="C43" s="34"/>
      <c r="D43" s="34"/>
      <c r="E43" s="34"/>
      <c r="F43" s="33"/>
      <c r="G43" s="33"/>
      <c r="H43" s="33"/>
      <c r="I43" s="33"/>
      <c r="J43" s="34"/>
      <c r="K43" s="34"/>
      <c r="L43" s="59"/>
      <c r="M43" s="59"/>
      <c r="N43" s="59"/>
      <c r="O43" s="3">
        <f>G43*IF(A43="CAR",0,120)</f>
        <v>0</v>
      </c>
    </row>
    <row r="44" spans="1:15" x14ac:dyDescent="0.25">
      <c r="A44" s="33"/>
      <c r="B44" s="33"/>
      <c r="C44" s="34"/>
      <c r="D44" s="34"/>
      <c r="E44" s="34"/>
      <c r="F44" s="33"/>
      <c r="G44" s="33"/>
      <c r="H44" s="33"/>
      <c r="I44" s="33"/>
      <c r="J44" s="34"/>
      <c r="K44" s="34"/>
      <c r="L44" s="59"/>
      <c r="M44" s="59"/>
      <c r="N44" s="59"/>
      <c r="O44" s="3">
        <f>G44*IF(A44="CAR",0,120)</f>
        <v>0</v>
      </c>
    </row>
    <row r="45" spans="1:15" x14ac:dyDescent="0.25">
      <c r="A45" s="33"/>
      <c r="B45" s="33"/>
      <c r="C45" s="34"/>
      <c r="D45" s="34"/>
      <c r="E45" s="34"/>
      <c r="F45" s="33"/>
      <c r="G45" s="33"/>
      <c r="H45" s="33"/>
      <c r="I45" s="33"/>
      <c r="J45" s="34"/>
      <c r="K45" s="34"/>
      <c r="L45" s="59"/>
      <c r="M45" s="59"/>
      <c r="N45" s="59"/>
      <c r="O45" s="3">
        <f>G45*IF(A45="CAR",0,120)</f>
        <v>0</v>
      </c>
    </row>
    <row r="46" spans="1:15" x14ac:dyDescent="0.25">
      <c r="A46" s="33"/>
      <c r="B46" s="33"/>
      <c r="C46" s="34"/>
      <c r="D46" s="34"/>
      <c r="E46" s="34"/>
      <c r="F46" s="33"/>
      <c r="G46" s="33"/>
      <c r="H46" s="33"/>
      <c r="I46" s="33"/>
      <c r="J46" s="34"/>
      <c r="K46" s="34"/>
      <c r="L46" s="59"/>
      <c r="M46" s="59"/>
      <c r="N46" s="59"/>
      <c r="O46" s="3">
        <f>G46*IF(A46="CAR",0,120)</f>
        <v>0</v>
      </c>
    </row>
    <row r="47" spans="1:15" x14ac:dyDescent="0.25">
      <c r="A47" s="33"/>
      <c r="B47" s="33"/>
      <c r="C47" s="34"/>
      <c r="D47" s="34"/>
      <c r="E47" s="34"/>
      <c r="F47" s="33"/>
      <c r="G47" s="33"/>
      <c r="H47" s="33"/>
      <c r="I47" s="33"/>
      <c r="J47" s="34"/>
      <c r="K47" s="34"/>
      <c r="L47" s="59"/>
      <c r="M47" s="59"/>
      <c r="N47" s="59"/>
      <c r="O47" s="3">
        <f>G47*IF(A47="CAR",0,120)</f>
        <v>0</v>
      </c>
    </row>
    <row r="48" spans="1:15" x14ac:dyDescent="0.25">
      <c r="A48" s="76" t="s">
        <v>15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8"/>
      <c r="O48" s="12">
        <f>+SUM(O43:O47)</f>
        <v>0</v>
      </c>
    </row>
    <row r="49" spans="1:15" ht="15.75" thickBot="1" x14ac:dyDescent="0.3">
      <c r="M49" s="74"/>
      <c r="N49" s="74"/>
    </row>
    <row r="50" spans="1:15" ht="16.5" thickBot="1" x14ac:dyDescent="0.3">
      <c r="A50" s="38" t="s">
        <v>47</v>
      </c>
      <c r="B50" s="39"/>
      <c r="L50" s="64" t="s">
        <v>36</v>
      </c>
      <c r="M50" s="65"/>
      <c r="N50" s="65"/>
      <c r="O50" s="24">
        <f>O48+O37</f>
        <v>0</v>
      </c>
    </row>
    <row r="51" spans="1:15" ht="15.75" x14ac:dyDescent="0.25">
      <c r="L51" s="40"/>
      <c r="M51" s="40"/>
      <c r="N51" s="40"/>
      <c r="O51" s="41"/>
    </row>
    <row r="52" spans="1:15" x14ac:dyDescent="0.25">
      <c r="A52" t="s">
        <v>44</v>
      </c>
    </row>
    <row r="53" spans="1:15" ht="35.65" customHeight="1" x14ac:dyDescent="0.2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</row>
  </sheetData>
  <sheetProtection algorithmName="SHA-512" hashValue="Sempw/mv4TZAWz38ZrLjrQf0LCGKLTk+T8XPMKK+3J6Gi48/uOMvgfPkztcf34olw1OtrkaOQZgCCqLexCC2lw==" saltValue="FuwzOK2hN9D4aypYzDG48g==" spinCount="100000" sheet="1" objects="1" scenarios="1" selectLockedCells="1"/>
  <mergeCells count="40">
    <mergeCell ref="A33:N33"/>
    <mergeCell ref="A36:N36"/>
    <mergeCell ref="C41:D41"/>
    <mergeCell ref="A34:D35"/>
    <mergeCell ref="M49:N49"/>
    <mergeCell ref="D37:N37"/>
    <mergeCell ref="A48:N48"/>
    <mergeCell ref="L46:N46"/>
    <mergeCell ref="L47:N47"/>
    <mergeCell ref="A53:O53"/>
    <mergeCell ref="E34:L34"/>
    <mergeCell ref="E35:L35"/>
    <mergeCell ref="O41:O42"/>
    <mergeCell ref="L50:N50"/>
    <mergeCell ref="E41:F41"/>
    <mergeCell ref="L41:N42"/>
    <mergeCell ref="L43:N43"/>
    <mergeCell ref="L44:N44"/>
    <mergeCell ref="L45:N45"/>
    <mergeCell ref="O16:O17"/>
    <mergeCell ref="A16:A17"/>
    <mergeCell ref="B16:B17"/>
    <mergeCell ref="D16:D17"/>
    <mergeCell ref="C16:C17"/>
    <mergeCell ref="E16:E17"/>
    <mergeCell ref="M16:N16"/>
    <mergeCell ref="C1:O1"/>
    <mergeCell ref="C2:O2"/>
    <mergeCell ref="C3:O3"/>
    <mergeCell ref="C6:O7"/>
    <mergeCell ref="D9:O9"/>
    <mergeCell ref="A9:C9"/>
    <mergeCell ref="A13:C13"/>
    <mergeCell ref="D13:O13"/>
    <mergeCell ref="A10:C10"/>
    <mergeCell ref="D10:O10"/>
    <mergeCell ref="A11:C11"/>
    <mergeCell ref="D11:O11"/>
    <mergeCell ref="A12:C12"/>
    <mergeCell ref="D12:O12"/>
  </mergeCells>
  <conditionalFormatting sqref="O18:O32 O34:O35">
    <cfRule type="cellIs" dxfId="1" priority="2" operator="equal">
      <formula>0</formula>
    </cfRule>
  </conditionalFormatting>
  <conditionalFormatting sqref="O43:O47">
    <cfRule type="cellIs" dxfId="0" priority="1" operator="equal">
      <formula>0</formula>
    </cfRule>
  </conditionalFormatting>
  <pageMargins left="0.23622047244094491" right="0.23622047244094491" top="0.59055118110236227" bottom="0.74803149606299213" header="0" footer="0.31496062992125984"/>
  <pageSetup paperSize="9" scale="9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F8D8D89-79AD-45D4-8958-7AB717F629C7}">
          <x14:formula1>
            <xm:f>Feuil2!$A$10:$A$12</xm:f>
          </x14:formula1>
          <xm:sqref>A43:A47</xm:sqref>
        </x14:dataValidation>
        <x14:dataValidation type="list" allowBlank="1" showInputMessage="1" showErrorMessage="1" xr:uid="{38C7FCBE-1A5E-4CA5-A5A4-19259AC20583}">
          <x14:formula1>
            <xm:f>Feuil2!$B$5:$B$7</xm:f>
          </x14:formula1>
          <xm:sqref>D18:D32</xm:sqref>
        </x14:dataValidation>
        <x14:dataValidation type="list" allowBlank="1" showInputMessage="1" showErrorMessage="1" xr:uid="{057F9E6A-8160-4988-B404-0569523AB5D7}">
          <x14:formula1>
            <xm:f>Feuil2!$A$6:$A$7</xm:f>
          </x14:formula1>
          <xm:sqref>C18:C32</xm:sqref>
        </x14:dataValidation>
        <x14:dataValidation type="list" allowBlank="1" showInputMessage="1" showErrorMessage="1" xr:uid="{9220565D-C987-4B47-97D4-94A6E4D4C1F2}">
          <x14:formula1>
            <xm:f>Feuil2!$A$14:$A$15</xm:f>
          </x14:formula1>
          <xm:sqref>M18:N32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C1CD0-D46D-4F56-83B9-ED9831E054EE}">
  <dimension ref="A6:B15"/>
  <sheetViews>
    <sheetView workbookViewId="0">
      <selection activeCell="A8" sqref="A8"/>
    </sheetView>
  </sheetViews>
  <sheetFormatPr defaultColWidth="11.42578125" defaultRowHeight="15" x14ac:dyDescent="0.25"/>
  <cols>
    <col min="2" max="2" width="11.42578125" bestFit="1" customWidth="1"/>
  </cols>
  <sheetData>
    <row r="6" spans="1:2" x14ac:dyDescent="0.25">
      <c r="A6" t="s">
        <v>5</v>
      </c>
      <c r="B6" t="s">
        <v>8</v>
      </c>
    </row>
    <row r="7" spans="1:2" x14ac:dyDescent="0.25">
      <c r="A7" t="s">
        <v>53</v>
      </c>
      <c r="B7" t="s">
        <v>7</v>
      </c>
    </row>
    <row r="10" spans="1:2" x14ac:dyDescent="0.25">
      <c r="A10" t="s">
        <v>28</v>
      </c>
    </row>
    <row r="11" spans="1:2" x14ac:dyDescent="0.25">
      <c r="A11" t="s">
        <v>34</v>
      </c>
    </row>
    <row r="12" spans="1:2" x14ac:dyDescent="0.25">
      <c r="A12" t="s">
        <v>35</v>
      </c>
    </row>
    <row r="14" spans="1:2" x14ac:dyDescent="0.25">
      <c r="A14" t="s">
        <v>45</v>
      </c>
    </row>
    <row r="15" spans="1:2" x14ac:dyDescent="0.25">
      <c r="A15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ENTRY FORM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OHLMANN</dc:creator>
  <cp:lastModifiedBy>David</cp:lastModifiedBy>
  <cp:lastPrinted>2022-05-23T13:12:57Z</cp:lastPrinted>
  <dcterms:created xsi:type="dcterms:W3CDTF">2022-05-23T10:57:08Z</dcterms:created>
  <dcterms:modified xsi:type="dcterms:W3CDTF">2023-08-05T08:14:01Z</dcterms:modified>
</cp:coreProperties>
</file>